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产业集团\人事工作\招聘\安全巡察人员招聘\录用\"/>
    </mc:Choice>
  </mc:AlternateContent>
  <bookViews>
    <workbookView xWindow="0" yWindow="0" windowWidth="28800" windowHeight="11910"/>
  </bookViews>
  <sheets>
    <sheet name="汇总" sheetId="1" r:id="rId1"/>
  </sheets>
  <externalReferences>
    <externalReference r:id="rId2"/>
  </externalReferences>
  <definedNames>
    <definedName name="_xlnm._FilterDatabase" localSheetId="0" hidden="1">汇总!$A$2:$AB$7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5" i="1" l="1"/>
  <c r="F6" i="1"/>
  <c r="F7" i="1"/>
  <c r="F8" i="1"/>
  <c r="F9" i="1"/>
  <c r="F10" i="1"/>
  <c r="F11" i="1"/>
  <c r="F12" i="1"/>
  <c r="F4" i="1"/>
  <c r="Y12" i="1"/>
  <c r="R12" i="1"/>
  <c r="Y11" i="1"/>
  <c r="R11" i="1"/>
  <c r="Z11" i="1" s="1"/>
  <c r="Y10" i="1"/>
  <c r="R10" i="1"/>
  <c r="Z10" i="1" s="1"/>
  <c r="Y9" i="1"/>
  <c r="Z9" i="1" s="1"/>
  <c r="R9" i="1"/>
  <c r="Y8" i="1"/>
  <c r="R8" i="1"/>
  <c r="Y7" i="1"/>
  <c r="Z7" i="1" s="1"/>
  <c r="R7" i="1"/>
  <c r="Y6" i="1"/>
  <c r="R6" i="1"/>
  <c r="Z5" i="1"/>
  <c r="Y5" i="1"/>
  <c r="R5" i="1"/>
  <c r="Y4" i="1"/>
  <c r="R4" i="1"/>
  <c r="Z4" i="1" l="1"/>
  <c r="Z6" i="1"/>
  <c r="Z8" i="1"/>
  <c r="Z12" i="1"/>
</calcChain>
</file>

<file path=xl/sharedStrings.xml><?xml version="1.0" encoding="utf-8"?>
<sst xmlns="http://schemas.openxmlformats.org/spreadsheetml/2006/main" count="131" uniqueCount="83">
  <si>
    <t>序号</t>
  </si>
  <si>
    <t xml:space="preserve">姓名 </t>
  </si>
  <si>
    <t>笔试得分</t>
    <phoneticPr fontId="3" type="noConversion"/>
  </si>
  <si>
    <t>面试得分</t>
    <phoneticPr fontId="3" type="noConversion"/>
  </si>
  <si>
    <t>面试平均分</t>
    <phoneticPr fontId="3" type="noConversion"/>
  </si>
  <si>
    <t>综合得分</t>
    <phoneticPr fontId="3" type="noConversion"/>
  </si>
  <si>
    <t>综合排名</t>
    <phoneticPr fontId="3" type="noConversion"/>
  </si>
  <si>
    <t>备注</t>
    <phoneticPr fontId="3" type="noConversion"/>
  </si>
  <si>
    <t>政策法规得分</t>
  </si>
  <si>
    <t>专业得分</t>
  </si>
  <si>
    <t>刘又铭</t>
    <phoneticPr fontId="3" type="noConversion"/>
  </si>
  <si>
    <t>安全环保部昭通巡查组</t>
    <phoneticPr fontId="3" type="noConversion"/>
  </si>
  <si>
    <t>通风专业</t>
    <phoneticPr fontId="3" type="noConversion"/>
  </si>
  <si>
    <t>王永志</t>
  </si>
  <si>
    <t>机电专业</t>
  </si>
  <si>
    <t>杨孟</t>
  </si>
  <si>
    <t>安全环保部驻曲靖巡查组</t>
  </si>
  <si>
    <t>赵冲红</t>
  </si>
  <si>
    <t>通风专业</t>
  </si>
  <si>
    <t>邢克兵</t>
  </si>
  <si>
    <t>钱俊呈</t>
  </si>
  <si>
    <t>李冶睿</t>
  </si>
  <si>
    <t>采矿专业</t>
  </si>
  <si>
    <t>肖建雄</t>
  </si>
  <si>
    <t>地质测量专业</t>
    <phoneticPr fontId="3" type="noConversion"/>
  </si>
  <si>
    <t>孙华富</t>
  </si>
  <si>
    <t>安全管理</t>
    <phoneticPr fontId="3" type="noConversion"/>
  </si>
  <si>
    <t>性别</t>
    <phoneticPr fontId="3" type="noConversion"/>
  </si>
  <si>
    <t>民族</t>
    <phoneticPr fontId="3" type="noConversion"/>
  </si>
  <si>
    <t>年龄</t>
    <phoneticPr fontId="3" type="noConversion"/>
  </si>
  <si>
    <t>籍贯</t>
    <phoneticPr fontId="3" type="noConversion"/>
  </si>
  <si>
    <t>男</t>
    <phoneticPr fontId="3" type="noConversion"/>
  </si>
  <si>
    <t>汉</t>
    <phoneticPr fontId="3" type="noConversion"/>
  </si>
  <si>
    <t>本科</t>
  </si>
  <si>
    <t>大专</t>
  </si>
  <si>
    <t>本科</t>
    <phoneticPr fontId="3" type="noConversion"/>
  </si>
  <si>
    <t>采矿工程</t>
  </si>
  <si>
    <t>机械工程及自动化</t>
  </si>
  <si>
    <t>采矿</t>
  </si>
  <si>
    <t>机电工程及自动一体化</t>
  </si>
  <si>
    <t>煤矿开采技术</t>
    <phoneticPr fontId="3" type="noConversion"/>
  </si>
  <si>
    <t>江西理工大学</t>
    <phoneticPr fontId="3" type="noConversion"/>
  </si>
  <si>
    <t>采矿工程</t>
    <phoneticPr fontId="3" type="noConversion"/>
  </si>
  <si>
    <t>中国矿业大学</t>
  </si>
  <si>
    <t>中国矿业大学</t>
    <phoneticPr fontId="3" type="noConversion"/>
  </si>
  <si>
    <t>昆明理工大学</t>
  </si>
  <si>
    <t>昆明理工大学</t>
    <phoneticPr fontId="3" type="noConversion"/>
  </si>
  <si>
    <t>曲靖能源职业技术学院</t>
  </si>
  <si>
    <t>曲靖能源职业技术学院</t>
    <phoneticPr fontId="3" type="noConversion"/>
  </si>
  <si>
    <t>本科在读</t>
  </si>
  <si>
    <t>现单位</t>
    <phoneticPr fontId="3" type="noConversion"/>
  </si>
  <si>
    <t>集团驻矿安全员</t>
  </si>
  <si>
    <t>集团驻矿安全员</t>
    <phoneticPr fontId="3" type="noConversion"/>
  </si>
  <si>
    <t>曲煤焦化所属麦地煤矿通防副总</t>
    <phoneticPr fontId="3" type="noConversion"/>
  </si>
  <si>
    <t>观音山煤矿一井生产副总工</t>
    <phoneticPr fontId="3" type="noConversion"/>
  </si>
  <si>
    <t>恩洪煤矿二号井中采队长</t>
    <phoneticPr fontId="3" type="noConversion"/>
  </si>
  <si>
    <t>恩洪煤矿采掘副总工程师</t>
    <phoneticPr fontId="3" type="noConversion"/>
  </si>
  <si>
    <t>恩洪煤矿机电副总工程师</t>
    <phoneticPr fontId="3" type="noConversion"/>
  </si>
  <si>
    <t>拟任部门（区域）</t>
    <phoneticPr fontId="3" type="noConversion"/>
  </si>
  <si>
    <t>拟任岗位（专业）</t>
    <phoneticPr fontId="3" type="noConversion"/>
  </si>
  <si>
    <t>威信煤炭公司原生产技术部副部长主持工作</t>
    <phoneticPr fontId="3" type="noConversion"/>
  </si>
  <si>
    <t>恩洪煤矿通风科</t>
    <phoneticPr fontId="3" type="noConversion"/>
  </si>
  <si>
    <t>恩洪煤矿机电设备科</t>
    <phoneticPr fontId="3" type="noConversion"/>
  </si>
  <si>
    <t>一平浪煤矿地测副总工</t>
    <phoneticPr fontId="3" type="noConversion"/>
  </si>
  <si>
    <t>最高学历</t>
    <phoneticPr fontId="3" type="noConversion"/>
  </si>
  <si>
    <t>最高学历专业</t>
    <phoneticPr fontId="3" type="noConversion"/>
  </si>
  <si>
    <t>最高毕业学校</t>
    <phoneticPr fontId="3" type="noConversion"/>
  </si>
  <si>
    <t>全日制学历</t>
    <phoneticPr fontId="3" type="noConversion"/>
  </si>
  <si>
    <t>全日制学历专业</t>
    <phoneticPr fontId="3" type="noConversion"/>
  </si>
  <si>
    <t>全日制学历毕业学校</t>
    <phoneticPr fontId="3" type="noConversion"/>
  </si>
  <si>
    <t>大专</t>
    <phoneticPr fontId="3" type="noConversion"/>
  </si>
  <si>
    <t>煤矿开采技术</t>
    <phoneticPr fontId="3" type="noConversion"/>
  </si>
  <si>
    <t>重庆工程职业技术学院</t>
    <phoneticPr fontId="3" type="noConversion"/>
  </si>
  <si>
    <t>昆明治金高等专科学校</t>
    <phoneticPr fontId="3" type="noConversion"/>
  </si>
  <si>
    <t>矿井通风与安全</t>
    <phoneticPr fontId="3" type="noConversion"/>
  </si>
  <si>
    <t>中专</t>
  </si>
  <si>
    <t>中专</t>
    <phoneticPr fontId="3" type="noConversion"/>
  </si>
  <si>
    <t>矿井机电</t>
  </si>
  <si>
    <t>矿井机电</t>
    <phoneticPr fontId="3" type="noConversion"/>
  </si>
  <si>
    <t>江西理工大学</t>
  </si>
  <si>
    <t>矿山地质</t>
    <phoneticPr fontId="3" type="noConversion"/>
  </si>
  <si>
    <t>笔试平均分</t>
    <phoneticPr fontId="3" type="noConversion"/>
  </si>
  <si>
    <t>云南省煤炭产业集团安全环保部招聘驻曲靖、昭通安全巡查员拟录用人员名单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</si>
</sst>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3"/>
      <charset val="134"/>
      <scheme val="minor"/>
    </font>
    <font>
      <sz val="11"/>
      <color theme="1"/>
      <name val="宋体"/>
      <family val="3"/>
      <charset val="134"/>
      <scheme val="minor"/>
    </font>
    <font>
      <b/>
      <sz val="18"/>
      <color theme="1"/>
      <name val="宋体"/>
      <family val="3"/>
      <charset val="134"/>
      <scheme val="minor"/>
    </font>
    <font>
      <sz val="9"/>
      <name val="宋体"/>
      <family val="3"/>
      <charset val="134"/>
      <scheme val="minor"/>
    </font>
    <font>
      <sz val="11"/>
      <color theme="1"/>
      <name val="宋体"/>
      <family val="2"/>
      <scheme val="minor"/>
    </font>
    <font>
      <b/>
      <sz val="11"/>
      <color theme="1"/>
      <name val="宋体"/>
      <family val="3"/>
      <charset val="134"/>
      <scheme val="minor"/>
    </font>
    <font>
      <sz val="11"/>
      <name val="宋体"/>
      <family val="3"/>
      <charset val="134"/>
      <scheme val="minor"/>
    </font>
    <font>
      <sz val="10"/>
      <color theme="1"/>
      <name val="宋体"/>
      <family val="3"/>
      <charset val="134"/>
      <scheme val="minor"/>
    </font>
    <font>
      <sz val="11"/>
      <color rgb="FFFF0000"/>
      <name val="宋体"/>
      <family val="3"/>
      <charset val="134"/>
      <scheme val="minor"/>
    </font>
  </fonts>
  <fills count="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0"/>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3">
    <xf numFmtId="0" fontId="0" fillId="0" borderId="0">
      <alignment vertical="center"/>
    </xf>
    <xf numFmtId="0" fontId="4" fillId="0" borderId="0"/>
    <xf numFmtId="0" fontId="1" fillId="0" borderId="0">
      <alignment vertical="center"/>
    </xf>
  </cellStyleXfs>
  <cellXfs count="57">
    <xf numFmtId="0" fontId="0" fillId="0" borderId="0" xfId="0">
      <alignment vertical="center"/>
    </xf>
    <xf numFmtId="0" fontId="1" fillId="0" borderId="0" xfId="0" applyFont="1" applyAlignment="1">
      <alignment horizontal="center" vertical="center"/>
    </xf>
    <xf numFmtId="0" fontId="4" fillId="0" borderId="3" xfId="1" applyBorder="1" applyAlignment="1">
      <alignment horizontal="center" vertical="center" wrapText="1"/>
    </xf>
    <xf numFmtId="0" fontId="5" fillId="0" borderId="3" xfId="0" applyFont="1" applyBorder="1" applyAlignment="1">
      <alignment horizontal="center" vertical="center" wrapText="1"/>
    </xf>
    <xf numFmtId="0" fontId="1" fillId="0" borderId="4" xfId="0" applyFont="1" applyBorder="1" applyAlignment="1">
      <alignment horizontal="center" vertical="center" wrapText="1"/>
    </xf>
    <xf numFmtId="0" fontId="6" fillId="4" borderId="3" xfId="0" applyFont="1" applyFill="1" applyBorder="1" applyAlignment="1">
      <alignment horizontal="center" vertical="center" wrapText="1"/>
    </xf>
    <xf numFmtId="0" fontId="1" fillId="2" borderId="3" xfId="2" applyFont="1" applyFill="1" applyBorder="1" applyAlignment="1">
      <alignment horizontal="center" vertical="center" wrapText="1" shrinkToFit="1"/>
    </xf>
    <xf numFmtId="0" fontId="0" fillId="4" borderId="3" xfId="0" applyFont="1" applyFill="1" applyBorder="1" applyAlignment="1">
      <alignment horizontal="center" vertical="center" wrapText="1"/>
    </xf>
    <xf numFmtId="2" fontId="0" fillId="2" borderId="3" xfId="0" applyNumberFormat="1" applyFont="1" applyFill="1" applyBorder="1" applyAlignment="1">
      <alignment horizontal="center" vertical="center"/>
    </xf>
    <xf numFmtId="2" fontId="0" fillId="3" borderId="3" xfId="0" applyNumberFormat="1" applyFont="1" applyFill="1" applyBorder="1" applyAlignment="1">
      <alignment horizontal="center" vertical="center"/>
    </xf>
    <xf numFmtId="1" fontId="0" fillId="3" borderId="3" xfId="0" applyNumberFormat="1" applyFont="1" applyFill="1" applyBorder="1" applyAlignment="1">
      <alignment horizontal="center" vertical="center"/>
    </xf>
    <xf numFmtId="0" fontId="8" fillId="4" borderId="0" xfId="0" applyFont="1" applyFill="1" applyAlignment="1">
      <alignment horizontal="center" vertical="center" wrapText="1"/>
    </xf>
    <xf numFmtId="0" fontId="1" fillId="0" borderId="3" xfId="0" applyFont="1" applyBorder="1" applyAlignment="1">
      <alignment horizontal="center" vertical="center" wrapText="1"/>
    </xf>
    <xf numFmtId="0" fontId="6" fillId="0" borderId="3" xfId="2" applyFont="1" applyBorder="1" applyAlignment="1">
      <alignment horizontal="center" vertical="center" wrapText="1"/>
    </xf>
    <xf numFmtId="0" fontId="1" fillId="4" borderId="3" xfId="0" applyFont="1" applyFill="1" applyBorder="1" applyAlignment="1">
      <alignment horizontal="center" vertical="center" wrapText="1"/>
    </xf>
    <xf numFmtId="0" fontId="1" fillId="4" borderId="3" xfId="0" applyFont="1" applyFill="1" applyBorder="1" applyAlignment="1">
      <alignment horizontal="center" vertical="center"/>
    </xf>
    <xf numFmtId="2" fontId="1" fillId="2" borderId="3" xfId="0" applyNumberFormat="1" applyFont="1" applyFill="1" applyBorder="1" applyAlignment="1">
      <alignment horizontal="center" vertical="center"/>
    </xf>
    <xf numFmtId="0" fontId="1" fillId="3" borderId="3" xfId="0" applyFont="1" applyFill="1" applyBorder="1" applyAlignment="1">
      <alignment horizontal="center" vertical="center"/>
    </xf>
    <xf numFmtId="0" fontId="1" fillId="0" borderId="3" xfId="0" applyFont="1" applyBorder="1" applyAlignment="1">
      <alignment horizontal="center" vertical="center"/>
    </xf>
    <xf numFmtId="0" fontId="6" fillId="0" borderId="3" xfId="0" applyFont="1" applyBorder="1" applyAlignment="1">
      <alignment horizontal="center" vertical="center" wrapText="1"/>
    </xf>
    <xf numFmtId="0" fontId="7" fillId="0" borderId="3" xfId="0" applyFont="1" applyBorder="1" applyAlignment="1">
      <alignment horizontal="center" vertical="center" wrapText="1"/>
    </xf>
    <xf numFmtId="0" fontId="1" fillId="4" borderId="3" xfId="2" applyFont="1" applyFill="1" applyBorder="1" applyAlignment="1">
      <alignment horizontal="center" vertical="center" wrapText="1"/>
    </xf>
    <xf numFmtId="0" fontId="6" fillId="4" borderId="3" xfId="2" applyFont="1" applyFill="1" applyBorder="1" applyAlignment="1">
      <alignment horizontal="center" vertical="center" wrapText="1"/>
    </xf>
    <xf numFmtId="0" fontId="1" fillId="0" borderId="3" xfId="2" applyFont="1" applyBorder="1" applyAlignment="1">
      <alignment horizontal="center" vertical="center" wrapText="1"/>
    </xf>
    <xf numFmtId="0" fontId="1" fillId="2" borderId="3" xfId="0" applyFont="1" applyFill="1" applyBorder="1" applyAlignment="1">
      <alignment horizontal="center" vertical="center" wrapText="1" shrinkToFit="1"/>
    </xf>
    <xf numFmtId="0" fontId="1" fillId="2" borderId="3" xfId="2" applyFont="1" applyFill="1" applyBorder="1" applyAlignment="1">
      <alignment horizontal="center" vertical="center" wrapText="1"/>
    </xf>
    <xf numFmtId="2" fontId="1" fillId="2" borderId="3" xfId="0" applyNumberFormat="1" applyFont="1" applyFill="1" applyBorder="1" applyAlignment="1">
      <alignment horizontal="center" vertical="center" wrapText="1"/>
    </xf>
    <xf numFmtId="0" fontId="1" fillId="3" borderId="3" xfId="0" applyFont="1" applyFill="1" applyBorder="1" applyAlignment="1">
      <alignment horizontal="center" vertical="center" wrapText="1"/>
    </xf>
    <xf numFmtId="0" fontId="0" fillId="0" borderId="3" xfId="0" applyFont="1" applyBorder="1" applyAlignment="1">
      <alignment horizontal="center" vertical="center"/>
    </xf>
    <xf numFmtId="0" fontId="0" fillId="4" borderId="3" xfId="0" applyFill="1" applyBorder="1" applyAlignment="1">
      <alignment horizontal="center" vertical="center" wrapText="1"/>
    </xf>
    <xf numFmtId="2" fontId="0" fillId="2" borderId="3" xfId="0" applyNumberFormat="1" applyFill="1" applyBorder="1" applyAlignment="1">
      <alignment horizontal="center" vertical="center" wrapText="1"/>
    </xf>
    <xf numFmtId="0" fontId="0" fillId="3" borderId="3" xfId="0" applyFill="1" applyBorder="1" applyAlignment="1">
      <alignment horizontal="center" vertical="center" wrapText="1"/>
    </xf>
    <xf numFmtId="0" fontId="6" fillId="4" borderId="3" xfId="0" applyFont="1" applyFill="1" applyBorder="1" applyAlignment="1">
      <alignment vertical="center" wrapText="1"/>
    </xf>
    <xf numFmtId="0" fontId="6" fillId="4" borderId="3" xfId="0" applyNumberFormat="1" applyFont="1" applyFill="1" applyBorder="1" applyAlignment="1">
      <alignment horizontal="center" vertical="center" wrapText="1"/>
    </xf>
    <xf numFmtId="0" fontId="0" fillId="0" borderId="3" xfId="0" applyFont="1" applyBorder="1" applyAlignment="1">
      <alignment horizontal="center" vertical="center" wrapText="1"/>
    </xf>
    <xf numFmtId="0" fontId="0" fillId="4" borderId="3" xfId="2" applyFont="1" applyFill="1" applyBorder="1" applyAlignment="1">
      <alignment horizontal="center" vertical="center" wrapText="1"/>
    </xf>
    <xf numFmtId="0" fontId="6" fillId="4" borderId="3"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2" xfId="1" applyBorder="1" applyAlignment="1">
      <alignment horizontal="center" vertical="center"/>
    </xf>
    <xf numFmtId="0" fontId="4" fillId="0" borderId="7" xfId="1" applyBorder="1" applyAlignment="1">
      <alignment horizontal="center" vertical="center"/>
    </xf>
    <xf numFmtId="0" fontId="0" fillId="0" borderId="2"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1" fillId="0" borderId="3" xfId="1" applyFont="1" applyBorder="1" applyAlignment="1">
      <alignment horizontal="center" vertical="center" wrapText="1"/>
    </xf>
    <xf numFmtId="0" fontId="5" fillId="2" borderId="3" xfId="1" applyFont="1" applyFill="1" applyBorder="1" applyAlignment="1">
      <alignment horizontal="center"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0" fillId="0" borderId="2" xfId="0" applyFont="1" applyBorder="1" applyAlignment="1">
      <alignment horizontal="center" vertical="center"/>
    </xf>
    <xf numFmtId="0" fontId="0" fillId="0" borderId="7" xfId="0" applyFont="1" applyBorder="1" applyAlignment="1">
      <alignment horizontal="center" vertical="center"/>
    </xf>
    <xf numFmtId="0" fontId="1" fillId="0" borderId="3" xfId="2" applyFont="1" applyBorder="1" applyAlignment="1">
      <alignment horizontal="center" vertical="center" wrapText="1"/>
    </xf>
    <xf numFmtId="0" fontId="6" fillId="4" borderId="3" xfId="0" applyFont="1" applyFill="1" applyBorder="1" applyAlignment="1">
      <alignment horizontal="center" vertical="center" wrapText="1"/>
    </xf>
    <xf numFmtId="0" fontId="4" fillId="0" borderId="2" xfId="1" applyBorder="1" applyAlignment="1">
      <alignment horizontal="center" vertical="center" wrapText="1"/>
    </xf>
    <xf numFmtId="0" fontId="4" fillId="0" borderId="7" xfId="1" applyBorder="1" applyAlignment="1">
      <alignment horizontal="center" vertical="center" wrapText="1"/>
    </xf>
  </cellXfs>
  <cellStyles count="3">
    <cellStyle name="常规" xfId="0" builtinId="0"/>
    <cellStyle name="常规 2" xfId="2"/>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135;&#19994;&#38598;&#22242;/&#20154;&#20107;&#24037;&#20316;/&#25307;&#32856;/&#23433;&#20840;&#24033;&#23519;&#20154;&#21592;&#25307;&#32856;/&#31508;&#35797;&#38754;&#35797;/&#24033;&#26597;&#21592;&#25253;&#21517;&#27719;&#24635;&#34920;&#65288;&#20998;&#19987;&#19994;&#21021;&#23457;&#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前51人"/>
      <sheetName val="后63名"/>
      <sheetName val="汇总（101人）"/>
      <sheetName val="机电"/>
      <sheetName val="通风"/>
      <sheetName val="采矿"/>
      <sheetName val="地测"/>
      <sheetName val="安全管理"/>
      <sheetName val="其它"/>
    </sheetNames>
    <sheetDataSet>
      <sheetData sheetId="0"/>
      <sheetData sheetId="1">
        <row r="3">
          <cell r="B3" t="str">
            <v>周应刚</v>
          </cell>
          <cell r="D3" t="str">
            <v>恩洪煤矿</v>
          </cell>
          <cell r="E3" t="str">
            <v>安全生产技术部通风副总工程师</v>
          </cell>
          <cell r="F3">
            <v>33025</v>
          </cell>
          <cell r="G3">
            <v>30</v>
          </cell>
          <cell r="H3" t="str">
            <v>男</v>
          </cell>
          <cell r="I3" t="str">
            <v>云南富源</v>
          </cell>
        </row>
        <row r="4">
          <cell r="B4" t="str">
            <v>窦春平</v>
          </cell>
          <cell r="D4" t="str">
            <v>恩洪煤矿</v>
          </cell>
          <cell r="E4" t="str">
            <v>二号井防突技术员</v>
          </cell>
          <cell r="F4">
            <v>34001</v>
          </cell>
          <cell r="G4">
            <v>27</v>
          </cell>
          <cell r="H4" t="str">
            <v>男</v>
          </cell>
          <cell r="I4" t="str">
            <v>云南马龙</v>
          </cell>
        </row>
        <row r="5">
          <cell r="B5" t="str">
            <v>孙茂凯</v>
          </cell>
          <cell r="D5" t="str">
            <v>恩洪煤矿</v>
          </cell>
          <cell r="E5" t="str">
            <v>安全生产技术部通风技术员</v>
          </cell>
          <cell r="F5">
            <v>33939</v>
          </cell>
          <cell r="G5">
            <v>28</v>
          </cell>
          <cell r="H5" t="str">
            <v>男</v>
          </cell>
          <cell r="I5" t="str">
            <v>曲靖陆良</v>
          </cell>
        </row>
        <row r="6">
          <cell r="B6" t="str">
            <v>陈祖兴</v>
          </cell>
          <cell r="D6" t="str">
            <v>恩洪煤矿</v>
          </cell>
          <cell r="E6" t="str">
            <v>二号井通风队</v>
          </cell>
          <cell r="F6">
            <v>33178</v>
          </cell>
          <cell r="G6">
            <v>30</v>
          </cell>
          <cell r="H6" t="str">
            <v>男</v>
          </cell>
          <cell r="I6" t="str">
            <v>云南罗平</v>
          </cell>
        </row>
        <row r="7">
          <cell r="B7" t="str">
            <v>顾开波</v>
          </cell>
          <cell r="D7" t="str">
            <v>恩洪煤矿</v>
          </cell>
          <cell r="E7" t="str">
            <v>通风队副队长</v>
          </cell>
          <cell r="F7">
            <v>32448</v>
          </cell>
          <cell r="G7">
            <v>32</v>
          </cell>
          <cell r="H7" t="str">
            <v>男</v>
          </cell>
          <cell r="I7" t="str">
            <v>曲靖沾益</v>
          </cell>
        </row>
        <row r="8">
          <cell r="B8" t="str">
            <v>陈王波</v>
          </cell>
          <cell r="D8" t="str">
            <v>恩洪煤矿</v>
          </cell>
          <cell r="E8" t="str">
            <v>二号井机电技术员</v>
          </cell>
          <cell r="F8">
            <v>31809</v>
          </cell>
          <cell r="G8">
            <v>33</v>
          </cell>
          <cell r="H8" t="str">
            <v>男</v>
          </cell>
          <cell r="I8" t="str">
            <v>云南曲靖</v>
          </cell>
        </row>
        <row r="9">
          <cell r="B9" t="str">
            <v>熊稳斌</v>
          </cell>
          <cell r="D9" t="str">
            <v>恩洪煤矿</v>
          </cell>
          <cell r="E9" t="str">
            <v>二号井机电技术员</v>
          </cell>
          <cell r="F9">
            <v>28672</v>
          </cell>
          <cell r="G9">
            <v>42</v>
          </cell>
          <cell r="H9" t="str">
            <v>男</v>
          </cell>
          <cell r="I9" t="str">
            <v>云南曲靖</v>
          </cell>
        </row>
        <row r="10">
          <cell r="B10" t="str">
            <v>赵伟航</v>
          </cell>
          <cell r="D10" t="str">
            <v>恩洪煤矿</v>
          </cell>
          <cell r="E10" t="str">
            <v>二号井技术组副组长、地测负责人</v>
          </cell>
          <cell r="F10">
            <v>32417</v>
          </cell>
          <cell r="G10">
            <v>32</v>
          </cell>
          <cell r="H10" t="str">
            <v>男</v>
          </cell>
          <cell r="I10" t="str">
            <v>云南曲靖</v>
          </cell>
        </row>
        <row r="11">
          <cell r="B11" t="str">
            <v>刘勇顺</v>
          </cell>
          <cell r="D11" t="str">
            <v>恩洪煤矿</v>
          </cell>
          <cell r="E11" t="str">
            <v>安全生产技术部</v>
          </cell>
          <cell r="F11">
            <v>31260</v>
          </cell>
          <cell r="G11">
            <v>35</v>
          </cell>
          <cell r="H11" t="str">
            <v>男</v>
          </cell>
          <cell r="I11" t="str">
            <v>云南师宗</v>
          </cell>
        </row>
        <row r="12">
          <cell r="B12" t="str">
            <v>钱俊呈</v>
          </cell>
          <cell r="D12" t="str">
            <v>恩洪煤矿</v>
          </cell>
          <cell r="E12" t="str">
            <v>机电副总工程师</v>
          </cell>
          <cell r="F12">
            <v>32325</v>
          </cell>
          <cell r="G12">
            <v>32</v>
          </cell>
          <cell r="H12" t="str">
            <v>男</v>
          </cell>
          <cell r="I12" t="str">
            <v>云南曲靖</v>
          </cell>
        </row>
        <row r="13">
          <cell r="B13" t="str">
            <v>包崇越</v>
          </cell>
          <cell r="D13" t="str">
            <v>恩洪煤矿</v>
          </cell>
          <cell r="E13" t="str">
            <v>二号机机电队</v>
          </cell>
          <cell r="F13">
            <v>32629</v>
          </cell>
          <cell r="G13">
            <v>31</v>
          </cell>
          <cell r="H13" t="str">
            <v>男</v>
          </cell>
          <cell r="I13" t="str">
            <v>云南宣威</v>
          </cell>
        </row>
        <row r="14">
          <cell r="B14" t="str">
            <v>姚江围</v>
          </cell>
          <cell r="D14" t="str">
            <v>恩洪煤矿</v>
          </cell>
          <cell r="E14" t="str">
            <v>二号井安全组</v>
          </cell>
          <cell r="F14">
            <v>33878</v>
          </cell>
          <cell r="G14">
            <v>28</v>
          </cell>
          <cell r="H14" t="str">
            <v>男</v>
          </cell>
          <cell r="I14" t="str">
            <v>云南曲靖</v>
          </cell>
        </row>
        <row r="15">
          <cell r="B15" t="str">
            <v>张超</v>
          </cell>
          <cell r="D15" t="str">
            <v>恩洪煤矿</v>
          </cell>
          <cell r="E15" t="str">
            <v>二号井生产技术组</v>
          </cell>
          <cell r="F15">
            <v>32994</v>
          </cell>
          <cell r="G15">
            <v>30</v>
          </cell>
          <cell r="H15" t="str">
            <v>男</v>
          </cell>
          <cell r="I15" t="str">
            <v>云南曲靖</v>
          </cell>
        </row>
        <row r="16">
          <cell r="B16" t="str">
            <v>赵春刚</v>
          </cell>
          <cell r="D16" t="str">
            <v>恩洪煤矿</v>
          </cell>
          <cell r="E16" t="str">
            <v>二号井带班副总</v>
          </cell>
          <cell r="F16">
            <v>33695</v>
          </cell>
          <cell r="G16">
            <v>28</v>
          </cell>
          <cell r="H16" t="str">
            <v>男</v>
          </cell>
          <cell r="I16" t="str">
            <v>云南曲靖</v>
          </cell>
        </row>
        <row r="17">
          <cell r="B17" t="str">
            <v>代迪</v>
          </cell>
          <cell r="D17" t="str">
            <v>恩洪煤矿</v>
          </cell>
          <cell r="E17" t="str">
            <v>二号井生产技术组</v>
          </cell>
          <cell r="F17">
            <v>33939</v>
          </cell>
          <cell r="G17">
            <v>28</v>
          </cell>
          <cell r="H17" t="str">
            <v>男</v>
          </cell>
          <cell r="I17" t="str">
            <v>云南曲靖</v>
          </cell>
        </row>
        <row r="18">
          <cell r="B18" t="str">
            <v>尤祥伟</v>
          </cell>
          <cell r="D18" t="str">
            <v>恩洪煤矿</v>
          </cell>
          <cell r="E18" t="str">
            <v>二号井地测组副组长</v>
          </cell>
          <cell r="F18">
            <v>33543</v>
          </cell>
          <cell r="G18">
            <v>29</v>
          </cell>
          <cell r="H18" t="str">
            <v>男</v>
          </cell>
          <cell r="I18" t="str">
            <v>云南宣威</v>
          </cell>
        </row>
        <row r="19">
          <cell r="B19" t="str">
            <v>薛开元</v>
          </cell>
          <cell r="D19" t="str">
            <v>恩洪煤矿</v>
          </cell>
          <cell r="E19" t="str">
            <v>二号井机电技术组组长</v>
          </cell>
          <cell r="F19">
            <v>30225</v>
          </cell>
          <cell r="G19">
            <v>38</v>
          </cell>
          <cell r="H19" t="str">
            <v>男</v>
          </cell>
          <cell r="I19" t="str">
            <v>云南建水</v>
          </cell>
        </row>
        <row r="20">
          <cell r="B20" t="str">
            <v>高永堂</v>
          </cell>
          <cell r="D20" t="str">
            <v>恩洪煤矿</v>
          </cell>
          <cell r="E20" t="str">
            <v>二号井通防队党支部书记</v>
          </cell>
          <cell r="F20">
            <v>31199</v>
          </cell>
          <cell r="G20">
            <v>35</v>
          </cell>
          <cell r="H20" t="str">
            <v>男</v>
          </cell>
          <cell r="I20" t="str">
            <v>云南师宗</v>
          </cell>
        </row>
        <row r="21">
          <cell r="B21" t="str">
            <v>孙华富</v>
          </cell>
          <cell r="D21" t="str">
            <v>恩洪煤矿</v>
          </cell>
          <cell r="E21" t="str">
            <v>采掘副总工程师</v>
          </cell>
          <cell r="F21">
            <v>33848</v>
          </cell>
          <cell r="G21">
            <v>28</v>
          </cell>
          <cell r="H21" t="str">
            <v>男</v>
          </cell>
          <cell r="I21" t="str">
            <v>云南昭通</v>
          </cell>
        </row>
        <row r="22">
          <cell r="B22" t="str">
            <v>李冶睿</v>
          </cell>
          <cell r="D22" t="str">
            <v>恩洪煤矿</v>
          </cell>
          <cell r="E22" t="str">
            <v>二号井中采队副队长</v>
          </cell>
          <cell r="F22">
            <v>34608</v>
          </cell>
          <cell r="G22">
            <v>26</v>
          </cell>
          <cell r="H22" t="str">
            <v>男</v>
          </cell>
          <cell r="I22" t="str">
            <v>云南曲靖</v>
          </cell>
        </row>
        <row r="23">
          <cell r="B23" t="str">
            <v>李雄</v>
          </cell>
          <cell r="D23" t="str">
            <v>恩洪煤矿</v>
          </cell>
          <cell r="E23" t="str">
            <v>二号井北区通防队监测工</v>
          </cell>
          <cell r="F23">
            <v>33329</v>
          </cell>
          <cell r="G23">
            <v>29</v>
          </cell>
          <cell r="H23" t="str">
            <v>男</v>
          </cell>
          <cell r="I23" t="str">
            <v>云南曲靖</v>
          </cell>
        </row>
        <row r="24">
          <cell r="B24" t="str">
            <v>栾雪傲</v>
          </cell>
          <cell r="D24" t="str">
            <v>恩洪煤矿</v>
          </cell>
          <cell r="E24" t="str">
            <v>人力资源部科员</v>
          </cell>
          <cell r="F24">
            <v>32964</v>
          </cell>
          <cell r="G24">
            <v>30</v>
          </cell>
          <cell r="H24" t="str">
            <v>男</v>
          </cell>
          <cell r="I24" t="str">
            <v>云南昭通</v>
          </cell>
        </row>
        <row r="25">
          <cell r="B25" t="str">
            <v>何爽</v>
          </cell>
          <cell r="D25" t="str">
            <v>恩洪煤矿</v>
          </cell>
          <cell r="E25" t="str">
            <v>救护队指战员</v>
          </cell>
          <cell r="F25">
            <v>33086</v>
          </cell>
          <cell r="G25">
            <v>30</v>
          </cell>
          <cell r="H25" t="str">
            <v>男</v>
          </cell>
          <cell r="I25" t="str">
            <v>云南红河</v>
          </cell>
        </row>
        <row r="26">
          <cell r="B26" t="str">
            <v>吴春波</v>
          </cell>
          <cell r="D26" t="str">
            <v>威信煤炭有限公司</v>
          </cell>
          <cell r="E26" t="str">
            <v>采掘主管工程师</v>
          </cell>
          <cell r="F26">
            <v>31107</v>
          </cell>
          <cell r="G26">
            <v>35</v>
          </cell>
          <cell r="H26" t="str">
            <v>男</v>
          </cell>
          <cell r="I26" t="str">
            <v>云南师宗</v>
          </cell>
        </row>
        <row r="27">
          <cell r="B27" t="str">
            <v>马良爽</v>
          </cell>
          <cell r="D27" t="str">
            <v>威信煤炭有限公司</v>
          </cell>
          <cell r="E27" t="str">
            <v>机电技术员</v>
          </cell>
          <cell r="F27">
            <v>31990</v>
          </cell>
          <cell r="G27">
            <v>33</v>
          </cell>
          <cell r="H27" t="str">
            <v>男</v>
          </cell>
          <cell r="I27" t="str">
            <v>云南昭通</v>
          </cell>
        </row>
        <row r="28">
          <cell r="B28" t="str">
            <v>任玉彪</v>
          </cell>
          <cell r="D28" t="str">
            <v>羊场口煤业有限公司</v>
          </cell>
          <cell r="E28" t="str">
            <v>地质测量小组长</v>
          </cell>
          <cell r="F28">
            <v>31321</v>
          </cell>
          <cell r="G28">
            <v>35</v>
          </cell>
          <cell r="H28" t="str">
            <v>男</v>
          </cell>
          <cell r="I28" t="str">
            <v>云南富源</v>
          </cell>
        </row>
        <row r="29">
          <cell r="B29" t="str">
            <v>尹顺飞</v>
          </cell>
          <cell r="D29" t="str">
            <v>恩洪煤矿</v>
          </cell>
          <cell r="E29" t="str">
            <v>驻矿安全监督员</v>
          </cell>
          <cell r="F29">
            <v>32112</v>
          </cell>
          <cell r="G29">
            <v>33</v>
          </cell>
          <cell r="H29" t="str">
            <v>男</v>
          </cell>
          <cell r="I29" t="str">
            <v>云南曲靖</v>
          </cell>
        </row>
        <row r="30">
          <cell r="B30" t="str">
            <v>马麟</v>
          </cell>
          <cell r="D30" t="str">
            <v>羊场煤矿</v>
          </cell>
          <cell r="E30" t="str">
            <v>安全通风部</v>
          </cell>
          <cell r="F30">
            <v>32143</v>
          </cell>
          <cell r="G30">
            <v>32</v>
          </cell>
          <cell r="H30" t="str">
            <v>男</v>
          </cell>
          <cell r="I30" t="str">
            <v>云南泸西</v>
          </cell>
        </row>
        <row r="31">
          <cell r="B31" t="str">
            <v>张庆祥</v>
          </cell>
          <cell r="D31" t="str">
            <v>羊场煤矿</v>
          </cell>
          <cell r="E31" t="str">
            <v>驻矿安全监督员</v>
          </cell>
          <cell r="F31">
            <v>27729</v>
          </cell>
          <cell r="G31">
            <v>45</v>
          </cell>
          <cell r="H31" t="str">
            <v>男</v>
          </cell>
          <cell r="I31" t="str">
            <v>黑龙江省</v>
          </cell>
        </row>
        <row r="32">
          <cell r="B32" t="str">
            <v>黄富源</v>
          </cell>
          <cell r="H32" t="str">
            <v>男</v>
          </cell>
        </row>
        <row r="33">
          <cell r="B33" t="str">
            <v>顾庆春</v>
          </cell>
          <cell r="D33" t="str">
            <v>东源恒鼎煤业有限公司</v>
          </cell>
          <cell r="E33" t="str">
            <v>沿河煤矿安全矿长</v>
          </cell>
          <cell r="F33" t="str">
            <v>1977年</v>
          </cell>
          <cell r="G33">
            <v>43</v>
          </cell>
          <cell r="H33" t="str">
            <v>男</v>
          </cell>
          <cell r="I33" t="str">
            <v>云南会泽</v>
          </cell>
        </row>
        <row r="34">
          <cell r="B34" t="str">
            <v>张红昆</v>
          </cell>
          <cell r="D34" t="str">
            <v>羊场煤矿</v>
          </cell>
          <cell r="E34" t="str">
            <v>再就业中心就业</v>
          </cell>
          <cell r="F34">
            <v>32234</v>
          </cell>
          <cell r="G34">
            <v>32</v>
          </cell>
          <cell r="H34" t="str">
            <v>男</v>
          </cell>
          <cell r="I34" t="str">
            <v>云南曲靖</v>
          </cell>
        </row>
        <row r="35">
          <cell r="B35" t="str">
            <v>赵永强</v>
          </cell>
          <cell r="D35" t="str">
            <v>东源恒鼎煤业有限公司</v>
          </cell>
          <cell r="E35" t="str">
            <v>河兴煤矿通防主管</v>
          </cell>
          <cell r="F35">
            <v>33604</v>
          </cell>
          <cell r="G35">
            <v>28</v>
          </cell>
          <cell r="H35" t="str">
            <v>男</v>
          </cell>
          <cell r="I35" t="str">
            <v>云南曲靖</v>
          </cell>
        </row>
        <row r="36">
          <cell r="B36" t="str">
            <v>陈刚</v>
          </cell>
          <cell r="D36" t="str">
            <v>威信煤炭有限公司</v>
          </cell>
          <cell r="E36" t="str">
            <v>测量技术员</v>
          </cell>
          <cell r="F36">
            <v>32387</v>
          </cell>
          <cell r="G36">
            <v>32</v>
          </cell>
          <cell r="H36" t="str">
            <v>男</v>
          </cell>
          <cell r="I36" t="str">
            <v>四川泸西</v>
          </cell>
        </row>
        <row r="37">
          <cell r="B37" t="str">
            <v>肖志清</v>
          </cell>
          <cell r="D37" t="str">
            <v>陆东煤矿</v>
          </cell>
          <cell r="F37">
            <v>33909</v>
          </cell>
          <cell r="G37">
            <v>28</v>
          </cell>
          <cell r="H37" t="str">
            <v>男</v>
          </cell>
          <cell r="I37" t="str">
            <v>云南富源</v>
          </cell>
        </row>
        <row r="38">
          <cell r="B38" t="str">
            <v>浦友行</v>
          </cell>
          <cell r="D38" t="str">
            <v>陆东煤矿</v>
          </cell>
          <cell r="F38">
            <v>31990</v>
          </cell>
          <cell r="G38">
            <v>33</v>
          </cell>
          <cell r="H38" t="str">
            <v>男</v>
          </cell>
          <cell r="I38" t="str">
            <v>云南宣威</v>
          </cell>
        </row>
        <row r="39">
          <cell r="B39" t="str">
            <v>李吉平</v>
          </cell>
          <cell r="D39" t="str">
            <v>陆东煤矿</v>
          </cell>
          <cell r="E39" t="str">
            <v>机电技术员</v>
          </cell>
          <cell r="F39">
            <v>32994</v>
          </cell>
          <cell r="G39">
            <v>30</v>
          </cell>
          <cell r="H39" t="str">
            <v>男</v>
          </cell>
          <cell r="I39" t="str">
            <v>云南陆良</v>
          </cell>
        </row>
        <row r="40">
          <cell r="B40" t="str">
            <v>黄太银</v>
          </cell>
          <cell r="D40" t="str">
            <v>陆东煤矿</v>
          </cell>
          <cell r="E40" t="str">
            <v>副总工程师</v>
          </cell>
          <cell r="F40">
            <v>30773</v>
          </cell>
          <cell r="G40">
            <v>36</v>
          </cell>
          <cell r="H40" t="str">
            <v>男</v>
          </cell>
          <cell r="I40" t="str">
            <v>云南广南</v>
          </cell>
        </row>
        <row r="41">
          <cell r="B41" t="str">
            <v>耿士优</v>
          </cell>
          <cell r="D41" t="str">
            <v>陆东煤矿</v>
          </cell>
          <cell r="E41" t="str">
            <v>地质技术员</v>
          </cell>
          <cell r="F41">
            <v>32540</v>
          </cell>
          <cell r="G41">
            <v>31</v>
          </cell>
          <cell r="H41" t="str">
            <v>男</v>
          </cell>
          <cell r="I41" t="str">
            <v>云南富源</v>
          </cell>
        </row>
        <row r="42">
          <cell r="B42" t="str">
            <v>杨守坤</v>
          </cell>
          <cell r="D42" t="str">
            <v>威信煤炭有限公司</v>
          </cell>
          <cell r="E42" t="str">
            <v>职业健康部主管工程师</v>
          </cell>
          <cell r="F42">
            <v>30926</v>
          </cell>
          <cell r="G42">
            <v>36</v>
          </cell>
          <cell r="H42" t="str">
            <v>男</v>
          </cell>
          <cell r="I42" t="str">
            <v>河南罗山</v>
          </cell>
        </row>
        <row r="43">
          <cell r="B43" t="str">
            <v>冯智勇</v>
          </cell>
          <cell r="D43" t="str">
            <v>祖德煤矿</v>
          </cell>
          <cell r="E43" t="str">
            <v>党支部书记</v>
          </cell>
          <cell r="F43">
            <v>27454</v>
          </cell>
          <cell r="G43">
            <v>45</v>
          </cell>
          <cell r="H43" t="str">
            <v>男</v>
          </cell>
          <cell r="I43" t="str">
            <v>云南宣威</v>
          </cell>
        </row>
        <row r="44">
          <cell r="B44" t="str">
            <v>吴小雄</v>
          </cell>
          <cell r="D44" t="str">
            <v>富源县钰源煤业有限公司</v>
          </cell>
          <cell r="E44" t="str">
            <v>河兴煤矿机电技术员</v>
          </cell>
          <cell r="F44">
            <v>29465</v>
          </cell>
          <cell r="G44">
            <v>40</v>
          </cell>
          <cell r="H44" t="str">
            <v>男</v>
          </cell>
          <cell r="I44" t="str">
            <v>云南富源</v>
          </cell>
        </row>
        <row r="45">
          <cell r="B45" t="str">
            <v>杨华</v>
          </cell>
          <cell r="D45" t="str">
            <v>观音山煤矿</v>
          </cell>
          <cell r="E45" t="str">
            <v>一井通防部副部长</v>
          </cell>
          <cell r="F45">
            <v>30987</v>
          </cell>
          <cell r="G45">
            <v>36</v>
          </cell>
          <cell r="H45" t="str">
            <v>男</v>
          </cell>
          <cell r="I45" t="str">
            <v>云南威信</v>
          </cell>
        </row>
        <row r="46">
          <cell r="B46" t="str">
            <v>段绍勇</v>
          </cell>
          <cell r="D46" t="str">
            <v>东源恒鼎煤业有限公司</v>
          </cell>
          <cell r="E46" t="str">
            <v>兴建煤矿总工程师</v>
          </cell>
          <cell r="F46">
            <v>31229</v>
          </cell>
          <cell r="G46">
            <v>35</v>
          </cell>
          <cell r="H46" t="str">
            <v>男</v>
          </cell>
          <cell r="I46" t="str">
            <v>云南昭通</v>
          </cell>
        </row>
        <row r="47">
          <cell r="B47" t="str">
            <v>朱福良</v>
          </cell>
          <cell r="D47" t="str">
            <v>富源东源金发煤业有限公司</v>
          </cell>
          <cell r="E47" t="str">
            <v>机运队副队长、机电技术员</v>
          </cell>
          <cell r="F47">
            <v>29707</v>
          </cell>
          <cell r="G47">
            <v>39</v>
          </cell>
          <cell r="H47" t="str">
            <v>男</v>
          </cell>
          <cell r="I47" t="str">
            <v>云南罗平</v>
          </cell>
        </row>
        <row r="48">
          <cell r="B48" t="str">
            <v>钱川云皓</v>
          </cell>
          <cell r="D48" t="str">
            <v>一平浪煤矿</v>
          </cell>
          <cell r="E48" t="str">
            <v>技术员</v>
          </cell>
          <cell r="F48">
            <v>33298</v>
          </cell>
          <cell r="G48">
            <v>29</v>
          </cell>
          <cell r="H48" t="str">
            <v>男</v>
          </cell>
          <cell r="I48" t="str">
            <v>云南禄丰</v>
          </cell>
        </row>
        <row r="49">
          <cell r="B49" t="str">
            <v>朱加昇</v>
          </cell>
          <cell r="D49" t="str">
            <v>一平浪煤矿</v>
          </cell>
          <cell r="E49" t="str">
            <v>驻矿安全监督员</v>
          </cell>
          <cell r="F49">
            <v>32660</v>
          </cell>
          <cell r="G49">
            <v>31</v>
          </cell>
          <cell r="H49" t="str">
            <v>男</v>
          </cell>
          <cell r="I49" t="str">
            <v>云南保山</v>
          </cell>
        </row>
        <row r="50">
          <cell r="B50" t="str">
            <v>徐孝伦</v>
          </cell>
          <cell r="D50" t="str">
            <v>富源东源金发煤业有限公司</v>
          </cell>
          <cell r="E50" t="str">
            <v>驻矿安全监督员</v>
          </cell>
          <cell r="F50">
            <v>30103</v>
          </cell>
          <cell r="G50">
            <v>38</v>
          </cell>
          <cell r="H50" t="str">
            <v>男</v>
          </cell>
          <cell r="I50" t="str">
            <v>云南临沧</v>
          </cell>
        </row>
        <row r="51">
          <cell r="B51" t="str">
            <v>高靖</v>
          </cell>
          <cell r="D51" t="str">
            <v>一平浪煤矿</v>
          </cell>
          <cell r="E51" t="str">
            <v>技术员</v>
          </cell>
          <cell r="F51">
            <v>32752</v>
          </cell>
          <cell r="G51">
            <v>31</v>
          </cell>
          <cell r="H51" t="str">
            <v>男</v>
          </cell>
          <cell r="I51" t="str">
            <v>云南楚雄</v>
          </cell>
        </row>
        <row r="52">
          <cell r="B52" t="str">
            <v>付博</v>
          </cell>
          <cell r="D52" t="str">
            <v>观音山煤矿</v>
          </cell>
          <cell r="E52" t="str">
            <v>二井机运队机电技术员</v>
          </cell>
          <cell r="F52">
            <v>31625</v>
          </cell>
          <cell r="G52">
            <v>34</v>
          </cell>
          <cell r="H52" t="str">
            <v>男</v>
          </cell>
          <cell r="I52" t="str">
            <v>云南曲靖</v>
          </cell>
        </row>
        <row r="53">
          <cell r="B53" t="str">
            <v>张历兵</v>
          </cell>
          <cell r="D53" t="str">
            <v>云维集团</v>
          </cell>
          <cell r="E53" t="str">
            <v>煤矿生产技术部片区组长</v>
          </cell>
          <cell r="F53">
            <v>27334</v>
          </cell>
          <cell r="G53">
            <v>46</v>
          </cell>
          <cell r="H53" t="str">
            <v>男</v>
          </cell>
          <cell r="I53" t="str">
            <v>云南曲靖</v>
          </cell>
        </row>
        <row r="54">
          <cell r="B54" t="str">
            <v>张波</v>
          </cell>
          <cell r="D54" t="str">
            <v>顺源煤矿</v>
          </cell>
          <cell r="E54" t="str">
            <v>生产技术部部长</v>
          </cell>
          <cell r="F54">
            <v>32509</v>
          </cell>
          <cell r="G54">
            <v>31</v>
          </cell>
          <cell r="H54" t="str">
            <v>男</v>
          </cell>
          <cell r="I54" t="str">
            <v>陕西洛南</v>
          </cell>
        </row>
        <row r="55">
          <cell r="B55" t="str">
            <v>张文彦</v>
          </cell>
          <cell r="D55" t="str">
            <v>羊场煤矿</v>
          </cell>
          <cell r="E55" t="str">
            <v>地测副总</v>
          </cell>
          <cell r="F55">
            <v>33543</v>
          </cell>
          <cell r="G55">
            <v>29</v>
          </cell>
          <cell r="H55" t="str">
            <v>男</v>
          </cell>
          <cell r="I55" t="str">
            <v>云南曲靖</v>
          </cell>
        </row>
        <row r="56">
          <cell r="B56" t="str">
            <v>和世权</v>
          </cell>
          <cell r="D56" t="str">
            <v>东源恒鼎煤业有限公司</v>
          </cell>
          <cell r="E56" t="str">
            <v>兴建煤矿矿长、党支部书记</v>
          </cell>
          <cell r="F56">
            <v>29860</v>
          </cell>
          <cell r="G56">
            <v>39</v>
          </cell>
          <cell r="H56" t="str">
            <v>男</v>
          </cell>
          <cell r="I56" t="str">
            <v>香格里拉</v>
          </cell>
        </row>
        <row r="57">
          <cell r="B57" t="str">
            <v>赵冲红</v>
          </cell>
          <cell r="D57" t="str">
            <v>曲靖大为焦化制供气公司</v>
          </cell>
          <cell r="E57" t="str">
            <v>麦地煤矿通防副总</v>
          </cell>
          <cell r="F57">
            <v>31656</v>
          </cell>
          <cell r="G57">
            <v>34</v>
          </cell>
          <cell r="H57" t="str">
            <v>男</v>
          </cell>
          <cell r="I57" t="str">
            <v>云南曲靖</v>
          </cell>
        </row>
        <row r="58">
          <cell r="B58" t="str">
            <v>赵耀宇</v>
          </cell>
          <cell r="D58" t="str">
            <v>羊场煤矿</v>
          </cell>
          <cell r="E58" t="str">
            <v>驻矿安全监督员</v>
          </cell>
          <cell r="F58">
            <v>33756</v>
          </cell>
          <cell r="G58">
            <v>28</v>
          </cell>
          <cell r="H58" t="str">
            <v>男</v>
          </cell>
          <cell r="I58" t="str">
            <v>云南曲靖</v>
          </cell>
        </row>
        <row r="59">
          <cell r="B59" t="str">
            <v>倪义雯</v>
          </cell>
          <cell r="D59" t="str">
            <v>东源镇雄煤业有限公司</v>
          </cell>
          <cell r="E59" t="str">
            <v>机电技术员</v>
          </cell>
          <cell r="F59">
            <v>31625</v>
          </cell>
          <cell r="G59">
            <v>34</v>
          </cell>
          <cell r="H59" t="str">
            <v>男</v>
          </cell>
          <cell r="I59" t="str">
            <v>云南楚雄</v>
          </cell>
        </row>
        <row r="60">
          <cell r="B60" t="str">
            <v>郑天元</v>
          </cell>
          <cell r="D60" t="str">
            <v>恩洪煤矿</v>
          </cell>
          <cell r="E60" t="str">
            <v>驻矿安全监督员</v>
          </cell>
          <cell r="F60">
            <v>32295</v>
          </cell>
          <cell r="G60">
            <v>32</v>
          </cell>
          <cell r="H60" t="str">
            <v>男</v>
          </cell>
          <cell r="I60" t="str">
            <v>云南师宗</v>
          </cell>
        </row>
        <row r="61">
          <cell r="B61" t="str">
            <v>朱恩寿</v>
          </cell>
          <cell r="D61" t="str">
            <v>东源镇雄煤业有限公司</v>
          </cell>
          <cell r="E61" t="str">
            <v>朱家湾煤矿机电技术员</v>
          </cell>
          <cell r="F61">
            <v>31229</v>
          </cell>
          <cell r="G61">
            <v>35</v>
          </cell>
          <cell r="H61" t="str">
            <v>男</v>
          </cell>
          <cell r="I61" t="str">
            <v>云南宣威</v>
          </cell>
        </row>
        <row r="62">
          <cell r="B62" t="str">
            <v>杨柱会</v>
          </cell>
          <cell r="D62" t="str">
            <v>富源县新兴煤矿</v>
          </cell>
          <cell r="E62" t="str">
            <v>驻矿安全监督员</v>
          </cell>
          <cell r="F62">
            <v>32112</v>
          </cell>
          <cell r="G62">
            <v>33</v>
          </cell>
          <cell r="H62" t="str">
            <v>男</v>
          </cell>
          <cell r="I62" t="str">
            <v>云南罗平</v>
          </cell>
        </row>
        <row r="63">
          <cell r="B63" t="str">
            <v>邢克兵</v>
          </cell>
          <cell r="D63" t="str">
            <v>恩洪煤矿</v>
          </cell>
          <cell r="E63" t="str">
            <v>驻矿安全监督员</v>
          </cell>
          <cell r="F63">
            <v>31321</v>
          </cell>
          <cell r="G63">
            <v>35</v>
          </cell>
          <cell r="H63" t="str">
            <v>男</v>
          </cell>
          <cell r="I63" t="str">
            <v>云南陆良</v>
          </cell>
        </row>
        <row r="64">
          <cell r="B64" t="str">
            <v>刘兴林</v>
          </cell>
          <cell r="D64" t="str">
            <v>恩洪煤矿</v>
          </cell>
          <cell r="E64" t="str">
            <v>驻矿安全监督员</v>
          </cell>
          <cell r="F64">
            <v>31382</v>
          </cell>
          <cell r="G64">
            <v>35</v>
          </cell>
          <cell r="H64" t="str">
            <v>男</v>
          </cell>
          <cell r="I64" t="str">
            <v>云南曲靖</v>
          </cell>
        </row>
        <row r="65">
          <cell r="B65" t="str">
            <v>黄韬</v>
          </cell>
          <cell r="D65" t="str">
            <v>后所煤矿</v>
          </cell>
          <cell r="E65" t="str">
            <v>机电科机电管理</v>
          </cell>
          <cell r="F65">
            <v>30682</v>
          </cell>
          <cell r="G65">
            <v>36</v>
          </cell>
          <cell r="H65" t="str">
            <v>男</v>
          </cell>
          <cell r="I65" t="str">
            <v>云南镇雄</v>
          </cell>
        </row>
        <row r="66">
          <cell r="B66" t="str">
            <v>李大江</v>
          </cell>
          <cell r="D66" t="str">
            <v>东源镇雄煤业有限公司</v>
          </cell>
          <cell r="E66" t="str">
            <v>云南省产业集团驻朱家湾安全监督员</v>
          </cell>
          <cell r="F66">
            <v>31778</v>
          </cell>
          <cell r="H66" t="str">
            <v>男</v>
          </cell>
          <cell r="I66" t="str">
            <v>云南昭通</v>
          </cell>
        </row>
        <row r="67">
          <cell r="B67" t="str">
            <v>李恩堂</v>
          </cell>
          <cell r="D67" t="str">
            <v>一平浪煤矿</v>
          </cell>
          <cell r="E67" t="str">
            <v>云南省产业集团驻恩洪煤矿安全监督员</v>
          </cell>
          <cell r="F67">
            <v>29768</v>
          </cell>
          <cell r="H67" t="str">
            <v>男</v>
          </cell>
          <cell r="I67" t="str">
            <v>云南.兰坪</v>
          </cell>
        </row>
        <row r="68">
          <cell r="B68" t="str">
            <v>李学祥</v>
          </cell>
          <cell r="D68" t="str">
            <v>恩洪煤矿</v>
          </cell>
          <cell r="E68" t="str">
            <v>云南省煤炭产业集团有限公司安全环保部驻矿天井煤矿安全监督员</v>
          </cell>
          <cell r="F68">
            <v>29342</v>
          </cell>
          <cell r="H68" t="str">
            <v>男</v>
          </cell>
          <cell r="I68" t="str">
            <v>云南嵩明</v>
          </cell>
        </row>
        <row r="69">
          <cell r="B69" t="str">
            <v>刘兴林</v>
          </cell>
          <cell r="D69" t="str">
            <v>恩洪煤矿</v>
          </cell>
          <cell r="E69" t="str">
            <v>集团公司驻团结煤矿安全监督员</v>
          </cell>
          <cell r="F69">
            <v>31382</v>
          </cell>
          <cell r="H69" t="str">
            <v>男</v>
          </cell>
          <cell r="I69" t="str">
            <v>云南曲靖</v>
          </cell>
        </row>
        <row r="70">
          <cell r="B70" t="str">
            <v>刘又铭</v>
          </cell>
          <cell r="D70" t="str">
            <v>云南能投威信煤炭有限公司</v>
          </cell>
          <cell r="E70" t="str">
            <v>云南省煤炭产业集团驻观音山煤矿一井驻矿安全监督员</v>
          </cell>
          <cell r="F70">
            <v>31717</v>
          </cell>
          <cell r="H70" t="str">
            <v>男</v>
          </cell>
          <cell r="I70" t="str">
            <v>四川泸县</v>
          </cell>
        </row>
        <row r="71">
          <cell r="B71" t="str">
            <v>王伟</v>
          </cell>
          <cell r="D71" t="str">
            <v>恩洪煤矿</v>
          </cell>
          <cell r="E71" t="str">
            <v>产业集团安全环保部担任驻矿安全监督员</v>
          </cell>
          <cell r="F71">
            <v>30516</v>
          </cell>
          <cell r="H71" t="str">
            <v>男</v>
          </cell>
          <cell r="I71" t="str">
            <v>昆明禄劝</v>
          </cell>
        </row>
        <row r="72">
          <cell r="B72" t="str">
            <v>肖建雄</v>
          </cell>
          <cell r="D72" t="str">
            <v>一平浪煤矿</v>
          </cell>
          <cell r="E72" t="str">
            <v>产业集团安全环保部担任驻矿安全监督员</v>
          </cell>
          <cell r="F72">
            <v>32174</v>
          </cell>
          <cell r="H72" t="str">
            <v>男</v>
          </cell>
          <cell r="I72" t="str">
            <v>云南楚雄</v>
          </cell>
        </row>
        <row r="73">
          <cell r="B73" t="str">
            <v>邢克兵</v>
          </cell>
          <cell r="D73" t="str">
            <v>恩洪煤矿</v>
          </cell>
          <cell r="E73" t="str">
            <v>产业集团安全环保部担任驻矿安全监督员</v>
          </cell>
          <cell r="F73">
            <v>31048</v>
          </cell>
          <cell r="H73" t="str">
            <v>男</v>
          </cell>
          <cell r="I73" t="str">
            <v>云南陆良</v>
          </cell>
        </row>
        <row r="74">
          <cell r="B74" t="str">
            <v>徐孝伦</v>
          </cell>
          <cell r="D74" t="str">
            <v>一平浪煤矿</v>
          </cell>
          <cell r="E74" t="str">
            <v>产业集团安全环保部担任驻矿安全监督员</v>
          </cell>
          <cell r="H74" t="str">
            <v>男</v>
          </cell>
          <cell r="I74" t="str">
            <v>云南凤庆</v>
          </cell>
        </row>
        <row r="75">
          <cell r="B75" t="str">
            <v>杨孟</v>
          </cell>
          <cell r="D75" t="str">
            <v>恩洪煤矿</v>
          </cell>
          <cell r="E75" t="str">
            <v>产业集团安全环保部驻河兴煤矿安全监督员</v>
          </cell>
          <cell r="F75">
            <v>33307</v>
          </cell>
          <cell r="H75" t="str">
            <v>男</v>
          </cell>
          <cell r="I75" t="str">
            <v>云南富源</v>
          </cell>
        </row>
        <row r="76">
          <cell r="B76" t="str">
            <v>杨柱会</v>
          </cell>
          <cell r="D76" t="str">
            <v>云南省兴云煤矿</v>
          </cell>
          <cell r="E76" t="str">
            <v>产业集团安全环保部担任驻矿安全监督员</v>
          </cell>
          <cell r="F76">
            <v>32112</v>
          </cell>
          <cell r="H76" t="str">
            <v>男</v>
          </cell>
          <cell r="I76" t="str">
            <v>云南曲靖</v>
          </cell>
        </row>
        <row r="77">
          <cell r="B77" t="str">
            <v>尹顺飞</v>
          </cell>
          <cell r="D77" t="str">
            <v>富源东源金发煤业有限公司</v>
          </cell>
          <cell r="E77" t="str">
            <v>产业集团安全环保部担任驻矿安全监督员</v>
          </cell>
          <cell r="H77" t="str">
            <v>男</v>
          </cell>
          <cell r="I77" t="str">
            <v>云南凤庆</v>
          </cell>
        </row>
        <row r="78">
          <cell r="B78" t="str">
            <v>张庆祥</v>
          </cell>
          <cell r="D78" t="str">
            <v>羊场煤矿物资公司</v>
          </cell>
          <cell r="E78" t="str">
            <v>云南省产业集团驻得马矿井安全监督员</v>
          </cell>
          <cell r="F78">
            <v>27729</v>
          </cell>
          <cell r="H78" t="str">
            <v>男</v>
          </cell>
          <cell r="I78" t="str">
            <v>黑龙江省</v>
          </cell>
        </row>
        <row r="79">
          <cell r="B79" t="str">
            <v>杨笔</v>
          </cell>
          <cell r="D79" t="str">
            <v>南镇雄煤业长岭一号煤矿</v>
          </cell>
          <cell r="E79" t="str">
            <v>产业集团安全环保部担任驻长岭一号煤矿安全监督员</v>
          </cell>
          <cell r="F79">
            <v>31717</v>
          </cell>
          <cell r="H79" t="str">
            <v>男</v>
          </cell>
          <cell r="I79" t="str">
            <v>云南.曲靖</v>
          </cell>
        </row>
        <row r="80">
          <cell r="B80" t="str">
            <v>赵耀宇</v>
          </cell>
          <cell r="D80" t="str">
            <v>恩洪煤矿</v>
          </cell>
          <cell r="E80" t="str">
            <v>产业集团安全环保部担任驻所属羊场口煤矿安全监督员</v>
          </cell>
          <cell r="F80">
            <v>33756</v>
          </cell>
          <cell r="H80" t="str">
            <v>男</v>
          </cell>
          <cell r="I80" t="str">
            <v>云南.曲靖</v>
          </cell>
        </row>
        <row r="81">
          <cell r="B81" t="str">
            <v>郑天元</v>
          </cell>
          <cell r="D81" t="str">
            <v>恩洪煤矿</v>
          </cell>
          <cell r="E81" t="str">
            <v>产业集团安全环保部担任驻富源县十八连山镇四角地煤矿安全监督员</v>
          </cell>
          <cell r="F81">
            <v>32295</v>
          </cell>
          <cell r="H81" t="str">
            <v>男</v>
          </cell>
          <cell r="I81" t="str">
            <v>云南师宗</v>
          </cell>
        </row>
        <row r="82">
          <cell r="B82" t="str">
            <v>朱加昇</v>
          </cell>
          <cell r="D82" t="str">
            <v>一平浪煤矿</v>
          </cell>
          <cell r="E82" t="str">
            <v>产业集团安全环保部担任驻田坝煤矿安全监督员</v>
          </cell>
          <cell r="F82">
            <v>32660</v>
          </cell>
          <cell r="H82" t="str">
            <v>男</v>
          </cell>
          <cell r="I82" t="str">
            <v>云南保山</v>
          </cell>
        </row>
        <row r="83">
          <cell r="B83" t="str">
            <v>马贞权</v>
          </cell>
          <cell r="D83" t="str">
            <v>云南能投威信煤炭有限公司</v>
          </cell>
          <cell r="E83" t="str">
            <v>技术副队长</v>
          </cell>
          <cell r="F83">
            <v>31747</v>
          </cell>
          <cell r="H83" t="str">
            <v>男</v>
          </cell>
          <cell r="I83" t="str">
            <v>云南昭通</v>
          </cell>
        </row>
        <row r="84">
          <cell r="B84" t="str">
            <v>罗飞</v>
          </cell>
          <cell r="D84" t="str">
            <v>云维集团有限公司</v>
          </cell>
          <cell r="E84" t="str">
            <v>一般从业人员</v>
          </cell>
          <cell r="F84">
            <v>32660</v>
          </cell>
          <cell r="H84" t="str">
            <v>男</v>
          </cell>
          <cell r="I84" t="str">
            <v>云南昭通</v>
          </cell>
        </row>
        <row r="85">
          <cell r="B85" t="str">
            <v>宛旭</v>
          </cell>
          <cell r="D85" t="str">
            <v>富源县十八连山镇四角地煤矿有限公司</v>
          </cell>
          <cell r="E85" t="str">
            <v>技术员</v>
          </cell>
          <cell r="F85">
            <v>31929</v>
          </cell>
          <cell r="H85" t="str">
            <v>男</v>
          </cell>
          <cell r="I85" t="str">
            <v>云南昭通</v>
          </cell>
        </row>
        <row r="86">
          <cell r="B86" t="str">
            <v>梁成松</v>
          </cell>
          <cell r="D86" t="str">
            <v>云南能投威信煤炭有限公司</v>
          </cell>
          <cell r="E86" t="str">
            <v>通风防突与职业健康部主管工程师</v>
          </cell>
          <cell r="F86">
            <v>31382</v>
          </cell>
          <cell r="H86" t="str">
            <v>男</v>
          </cell>
          <cell r="I86" t="str">
            <v>四川长宁</v>
          </cell>
        </row>
        <row r="87">
          <cell r="B87" t="str">
            <v>王永志</v>
          </cell>
          <cell r="D87" t="str">
            <v>云南能投威信煤炭有限公司</v>
          </cell>
          <cell r="E87" t="str">
            <v>调度室副主任兼一井调度室主任兼生产副总工程师</v>
          </cell>
          <cell r="F87">
            <v>32143</v>
          </cell>
          <cell r="H87" t="str">
            <v>男</v>
          </cell>
          <cell r="I87" t="str">
            <v>云南威信</v>
          </cell>
        </row>
        <row r="88">
          <cell r="B88" t="str">
            <v>任玉彪</v>
          </cell>
          <cell r="D88" t="str">
            <v>富源县鑫帝矿业有限公司</v>
          </cell>
          <cell r="E88" t="str">
            <v>地质测量小组长</v>
          </cell>
          <cell r="F88">
            <v>31321</v>
          </cell>
          <cell r="H88" t="str">
            <v>男</v>
          </cell>
          <cell r="I88" t="str">
            <v>云南富源</v>
          </cell>
        </row>
        <row r="89">
          <cell r="B89" t="str">
            <v>张义福</v>
          </cell>
          <cell r="D89" t="str">
            <v>云南能投威信煤炭有限公司观音山煤矿</v>
          </cell>
          <cell r="E89" t="str">
            <v>二井机运队机电技术员</v>
          </cell>
          <cell r="F89">
            <v>31168</v>
          </cell>
          <cell r="H89" t="str">
            <v>男</v>
          </cell>
          <cell r="I89" t="str">
            <v>云南  镇雄</v>
          </cell>
        </row>
        <row r="90">
          <cell r="B90" t="str">
            <v>崔霖</v>
          </cell>
          <cell r="D90" t="str">
            <v>富源县十八连山镇天井煤矿有限公司</v>
          </cell>
          <cell r="E90" t="str">
            <v>安全生产标准化办公室主任</v>
          </cell>
          <cell r="F90">
            <v>32051</v>
          </cell>
          <cell r="H90" t="str">
            <v>男</v>
          </cell>
          <cell r="I90" t="str">
            <v>云南宣威</v>
          </cell>
        </row>
        <row r="91">
          <cell r="B91" t="str">
            <v>高天普</v>
          </cell>
          <cell r="D91" t="str">
            <v>云南东源煤电羊场口煤业有限公司</v>
          </cell>
          <cell r="E91" t="str">
            <v>通风安全副总工</v>
          </cell>
          <cell r="F91">
            <v>30773</v>
          </cell>
          <cell r="H91" t="str">
            <v>男</v>
          </cell>
          <cell r="I91" t="str">
            <v>云南宣威</v>
          </cell>
        </row>
        <row r="92">
          <cell r="B92" t="str">
            <v>耿松</v>
          </cell>
          <cell r="D92" t="str">
            <v>富源县十八连山镇四角地煤矿有限公司</v>
          </cell>
          <cell r="E92" t="str">
            <v>地质技术员</v>
          </cell>
          <cell r="F92">
            <v>33429</v>
          </cell>
          <cell r="H92" t="str">
            <v>男</v>
          </cell>
          <cell r="I92" t="str">
            <v>云南</v>
          </cell>
        </row>
        <row r="93">
          <cell r="B93" t="str">
            <v>谷金成</v>
          </cell>
          <cell r="D93" t="str">
            <v>云南省地方煤矿设计研究院</v>
          </cell>
          <cell r="E93" t="str">
            <v>镇雄中心主任</v>
          </cell>
          <cell r="F93">
            <v>31322</v>
          </cell>
          <cell r="H93" t="str">
            <v>男</v>
          </cell>
          <cell r="I93" t="str">
            <v>云南华坪</v>
          </cell>
        </row>
        <row r="94">
          <cell r="B94" t="str">
            <v>顾开兵</v>
          </cell>
          <cell r="D94" t="str">
            <v>富源县顺源煤矿有限公司</v>
          </cell>
          <cell r="E94" t="str">
            <v>机电部长</v>
          </cell>
          <cell r="F94">
            <v>30720</v>
          </cell>
          <cell r="H94" t="str">
            <v>男</v>
          </cell>
          <cell r="I94" t="str">
            <v>云南.曲靖</v>
          </cell>
        </row>
        <row r="95">
          <cell r="B95" t="str">
            <v>贾晓虎</v>
          </cell>
          <cell r="D95" t="str">
            <v>云南东源恒鼎煤业有限公司河兴煤矿</v>
          </cell>
          <cell r="E95" t="str">
            <v>机电副总工程师</v>
          </cell>
          <cell r="F95">
            <v>31837</v>
          </cell>
          <cell r="H95" t="str">
            <v>男</v>
          </cell>
          <cell r="I95" t="str">
            <v>云南曲靖</v>
          </cell>
        </row>
        <row r="96">
          <cell r="B96" t="str">
            <v>李守信</v>
          </cell>
          <cell r="D96" t="str">
            <v>云南东源罗平东城煤矿有限公司</v>
          </cell>
          <cell r="E96" t="str">
            <v>掘进技术员</v>
          </cell>
          <cell r="F96">
            <v>32014</v>
          </cell>
          <cell r="H96" t="str">
            <v>男</v>
          </cell>
          <cell r="I96" t="str">
            <v>甘肃甘谷</v>
          </cell>
        </row>
        <row r="97">
          <cell r="B97" t="str">
            <v>牛大顺</v>
          </cell>
          <cell r="D97" t="str">
            <v>富源县十八连山镇四角地煤矿有限公司</v>
          </cell>
          <cell r="E97" t="str">
            <v>技术科测量技术员</v>
          </cell>
          <cell r="F97">
            <v>33208</v>
          </cell>
          <cell r="H97" t="str">
            <v>男</v>
          </cell>
          <cell r="I97" t="str">
            <v>云南富源</v>
          </cell>
        </row>
        <row r="98">
          <cell r="B98" t="str">
            <v>邱炳建</v>
          </cell>
          <cell r="D98" t="str">
            <v>云南东源恒鼎煤业兴建煤矿</v>
          </cell>
          <cell r="E98" t="str">
            <v>机电副矿长</v>
          </cell>
          <cell r="F98">
            <v>30437</v>
          </cell>
          <cell r="H98" t="str">
            <v>男</v>
          </cell>
          <cell r="I98" t="str">
            <v>云南南华</v>
          </cell>
        </row>
        <row r="99">
          <cell r="B99" t="str">
            <v>付醇</v>
          </cell>
          <cell r="D99" t="str">
            <v>富源县营上镇顺源煤矿</v>
          </cell>
          <cell r="E99" t="str">
            <v>生产技术部地质技术员</v>
          </cell>
          <cell r="F99">
            <v>33970</v>
          </cell>
          <cell r="H99" t="str">
            <v>男</v>
          </cell>
          <cell r="I99" t="str">
            <v>云南昭通</v>
          </cell>
        </row>
        <row r="100">
          <cell r="B100" t="str">
            <v>杨波</v>
          </cell>
          <cell r="D100" t="str">
            <v>富源县营上镇顺源煤矿</v>
          </cell>
          <cell r="E100" t="str">
            <v>安全环保部部长</v>
          </cell>
          <cell r="F100">
            <v>32843</v>
          </cell>
          <cell r="H100" t="str">
            <v>男</v>
          </cell>
          <cell r="I100" t="str">
            <v>云南曲靖</v>
          </cell>
        </row>
        <row r="101">
          <cell r="B101" t="str">
            <v>杨万忠</v>
          </cell>
          <cell r="D101" t="str">
            <v>曲靖大为焦化制供气有限公司</v>
          </cell>
          <cell r="E101" t="str">
            <v>维修钳工</v>
          </cell>
          <cell r="F101">
            <v>32646</v>
          </cell>
          <cell r="H101" t="str">
            <v>男</v>
          </cell>
          <cell r="I101" t="str">
            <v>云南曲靖</v>
          </cell>
        </row>
        <row r="102">
          <cell r="B102" t="str">
            <v>吴学辉</v>
          </cell>
          <cell r="D102" t="str">
            <v>云南东源宣威煤业有限公司双河煤矿</v>
          </cell>
          <cell r="E102" t="str">
            <v>机电副总工程师</v>
          </cell>
          <cell r="F102">
            <v>30926</v>
          </cell>
          <cell r="H102" t="str">
            <v>男</v>
          </cell>
          <cell r="I102" t="str">
            <v>云南宣威</v>
          </cell>
        </row>
        <row r="103">
          <cell r="B103" t="str">
            <v>孔令东</v>
          </cell>
          <cell r="D103" t="str">
            <v>云南省田坝煤矿</v>
          </cell>
          <cell r="E103" t="str">
            <v>安全副总（安全股股长）</v>
          </cell>
          <cell r="F103">
            <v>29526</v>
          </cell>
          <cell r="H103" t="str">
            <v>男</v>
          </cell>
          <cell r="I103" t="str">
            <v>曲靖宣威</v>
          </cell>
        </row>
        <row r="104">
          <cell r="B104" t="str">
            <v>孙应辉</v>
          </cell>
          <cell r="D104" t="str">
            <v>云南省田坝煤矿</v>
          </cell>
          <cell r="E104" t="str">
            <v>水电运维中心技术员</v>
          </cell>
          <cell r="F104">
            <v>31472</v>
          </cell>
          <cell r="H104" t="str">
            <v>男</v>
          </cell>
          <cell r="I104" t="str">
            <v>曲靖宣威</v>
          </cell>
        </row>
        <row r="105">
          <cell r="B105" t="str">
            <v>张飞</v>
          </cell>
          <cell r="D105" t="str">
            <v>云南省田坝煤矿</v>
          </cell>
          <cell r="E105" t="str">
            <v>田坝煤矿二号井技术股技术员</v>
          </cell>
          <cell r="F105">
            <v>31079</v>
          </cell>
          <cell r="H105" t="str">
            <v>男</v>
          </cell>
          <cell r="I105" t="str">
            <v>曲靖宣威</v>
          </cell>
        </row>
        <row r="106">
          <cell r="B106" t="str">
            <v>李成洪</v>
          </cell>
          <cell r="D106" t="str">
            <v>双河煤矿</v>
          </cell>
          <cell r="E106" t="str">
            <v>通风副总工程师兼通风安全股股长</v>
          </cell>
          <cell r="F106">
            <v>32387</v>
          </cell>
          <cell r="H106" t="str">
            <v>男</v>
          </cell>
          <cell r="I106" t="str">
            <v>曲靖宣威</v>
          </cell>
        </row>
        <row r="107">
          <cell r="B107" t="str">
            <v>沈宗敏</v>
          </cell>
          <cell r="D107" t="str">
            <v>云南省田坝煤矿</v>
          </cell>
          <cell r="E107" t="str">
            <v>生产技术部副部长</v>
          </cell>
          <cell r="F107">
            <v>27485</v>
          </cell>
          <cell r="H107" t="str">
            <v>男</v>
          </cell>
          <cell r="I107" t="str">
            <v>曲靖宣威</v>
          </cell>
        </row>
        <row r="108">
          <cell r="B108" t="str">
            <v>罗云峰</v>
          </cell>
          <cell r="D108" t="str">
            <v>云南省田坝煤矿</v>
          </cell>
          <cell r="E108" t="str">
            <v>技术副总工程师</v>
          </cell>
          <cell r="F108">
            <v>30042</v>
          </cell>
          <cell r="H108" t="str">
            <v>男</v>
          </cell>
          <cell r="I108" t="str">
            <v>曲靖宣威</v>
          </cell>
        </row>
        <row r="109">
          <cell r="B109" t="str">
            <v>范光壁</v>
          </cell>
          <cell r="D109" t="str">
            <v>云南省田坝煤矿</v>
          </cell>
          <cell r="E109" t="str">
            <v>技术股技术员</v>
          </cell>
          <cell r="F109">
            <v>34700</v>
          </cell>
          <cell r="H109" t="str">
            <v>男</v>
          </cell>
          <cell r="I109" t="str">
            <v>曲靖宣威</v>
          </cell>
        </row>
        <row r="110">
          <cell r="B110" t="str">
            <v>陈兴</v>
          </cell>
          <cell r="D110" t="str">
            <v>云南省田坝煤矿</v>
          </cell>
          <cell r="E110" t="str">
            <v>水电运维中心技术主管</v>
          </cell>
          <cell r="F110">
            <v>33147</v>
          </cell>
          <cell r="H110" t="str">
            <v>男</v>
          </cell>
          <cell r="I110" t="str">
            <v>曲靖陆良</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2"/>
  <sheetViews>
    <sheetView tabSelected="1" workbookViewId="0">
      <selection activeCell="AC19" sqref="AC19"/>
    </sheetView>
  </sheetViews>
  <sheetFormatPr defaultColWidth="9" defaultRowHeight="13.5"/>
  <cols>
    <col min="1" max="1" width="5.5" style="1" customWidth="1"/>
    <col min="2" max="2" width="8" style="1" customWidth="1"/>
    <col min="3" max="3" width="5.75" style="1" customWidth="1"/>
    <col min="4" max="4" width="5.75" style="1" hidden="1" customWidth="1"/>
    <col min="5" max="5" width="5.75" style="1" customWidth="1"/>
    <col min="6" max="6" width="9.625" style="1" hidden="1" customWidth="1"/>
    <col min="7" max="7" width="7.75" style="1" customWidth="1"/>
    <col min="8" max="8" width="15.375" style="1" customWidth="1"/>
    <col min="9" max="9" width="15" style="1" customWidth="1"/>
    <col min="10" max="10" width="7.75" style="1" customWidth="1"/>
    <col min="11" max="12" width="11.75" style="1" customWidth="1"/>
    <col min="13" max="13" width="20" style="1" hidden="1" customWidth="1"/>
    <col min="14" max="14" width="12.25" style="1" customWidth="1"/>
    <col min="15" max="15" width="13.5" style="1" customWidth="1"/>
    <col min="16" max="16" width="12.125" style="1" hidden="1" customWidth="1"/>
    <col min="17" max="17" width="10" style="1" hidden="1" customWidth="1"/>
    <col min="18" max="19" width="11.375" style="1" hidden="1" customWidth="1"/>
    <col min="20" max="25" width="11.25" style="1" hidden="1" customWidth="1"/>
    <col min="26" max="27" width="11.25" style="1" customWidth="1"/>
    <col min="28" max="28" width="12.375" style="1" customWidth="1"/>
    <col min="29" max="16384" width="9" style="1"/>
  </cols>
  <sheetData>
    <row r="1" spans="1:28" ht="40.5" customHeight="1">
      <c r="A1" s="37" t="s">
        <v>82</v>
      </c>
      <c r="B1" s="37"/>
      <c r="C1" s="37"/>
      <c r="D1" s="37"/>
      <c r="E1" s="37"/>
      <c r="F1" s="37"/>
      <c r="G1" s="37"/>
      <c r="H1" s="37"/>
      <c r="I1" s="37"/>
      <c r="J1" s="37"/>
      <c r="K1" s="37"/>
      <c r="L1" s="37"/>
      <c r="M1" s="37"/>
      <c r="N1" s="37"/>
      <c r="O1" s="37"/>
      <c r="P1" s="37"/>
      <c r="Q1" s="37"/>
      <c r="R1" s="37"/>
      <c r="S1" s="37"/>
      <c r="T1" s="37"/>
      <c r="U1" s="37"/>
      <c r="V1" s="37"/>
      <c r="W1" s="37"/>
      <c r="X1" s="37"/>
      <c r="Y1" s="37"/>
      <c r="Z1" s="37"/>
      <c r="AA1" s="37"/>
      <c r="AB1" s="37"/>
    </row>
    <row r="2" spans="1:28" ht="21" customHeight="1">
      <c r="A2" s="38" t="s">
        <v>0</v>
      </c>
      <c r="B2" s="38" t="s">
        <v>1</v>
      </c>
      <c r="C2" s="38" t="s">
        <v>27</v>
      </c>
      <c r="D2" s="38" t="s">
        <v>28</v>
      </c>
      <c r="E2" s="38" t="s">
        <v>29</v>
      </c>
      <c r="F2" s="38" t="s">
        <v>30</v>
      </c>
      <c r="G2" s="55" t="s">
        <v>67</v>
      </c>
      <c r="H2" s="55" t="s">
        <v>68</v>
      </c>
      <c r="I2" s="55" t="s">
        <v>69</v>
      </c>
      <c r="J2" s="38" t="s">
        <v>64</v>
      </c>
      <c r="K2" s="38" t="s">
        <v>65</v>
      </c>
      <c r="L2" s="38" t="s">
        <v>66</v>
      </c>
      <c r="M2" s="38" t="s">
        <v>50</v>
      </c>
      <c r="N2" s="40" t="s">
        <v>58</v>
      </c>
      <c r="O2" s="40" t="s">
        <v>59</v>
      </c>
      <c r="P2" s="42" t="s">
        <v>2</v>
      </c>
      <c r="Q2" s="42"/>
      <c r="R2" s="43" t="s">
        <v>81</v>
      </c>
      <c r="S2" s="44" t="s">
        <v>3</v>
      </c>
      <c r="T2" s="45"/>
      <c r="U2" s="45"/>
      <c r="V2" s="45"/>
      <c r="W2" s="45"/>
      <c r="X2" s="46"/>
      <c r="Y2" s="47" t="s">
        <v>4</v>
      </c>
      <c r="Z2" s="49" t="s">
        <v>5</v>
      </c>
      <c r="AA2" s="49" t="s">
        <v>6</v>
      </c>
      <c r="AB2" s="51" t="s">
        <v>7</v>
      </c>
    </row>
    <row r="3" spans="1:28" ht="16.5" customHeight="1">
      <c r="A3" s="39"/>
      <c r="B3" s="39"/>
      <c r="C3" s="39"/>
      <c r="D3" s="39"/>
      <c r="E3" s="39"/>
      <c r="F3" s="39"/>
      <c r="G3" s="56"/>
      <c r="H3" s="56"/>
      <c r="I3" s="56"/>
      <c r="J3" s="39"/>
      <c r="K3" s="39"/>
      <c r="L3" s="39"/>
      <c r="M3" s="39"/>
      <c r="N3" s="41"/>
      <c r="O3" s="41"/>
      <c r="P3" s="2" t="s">
        <v>8</v>
      </c>
      <c r="Q3" s="2" t="s">
        <v>9</v>
      </c>
      <c r="R3" s="43"/>
      <c r="S3" s="3">
        <v>1</v>
      </c>
      <c r="T3" s="3">
        <v>2</v>
      </c>
      <c r="U3" s="3">
        <v>3</v>
      </c>
      <c r="V3" s="3">
        <v>4</v>
      </c>
      <c r="W3" s="3">
        <v>5</v>
      </c>
      <c r="X3" s="3">
        <v>6</v>
      </c>
      <c r="Y3" s="48"/>
      <c r="Z3" s="50"/>
      <c r="AA3" s="50"/>
      <c r="AB3" s="52"/>
    </row>
    <row r="4" spans="1:28" s="11" customFormat="1" ht="33.75" customHeight="1">
      <c r="A4" s="4">
        <v>1</v>
      </c>
      <c r="B4" s="5" t="s">
        <v>10</v>
      </c>
      <c r="C4" s="5" t="s">
        <v>31</v>
      </c>
      <c r="D4" s="5" t="s">
        <v>32</v>
      </c>
      <c r="E4" s="33">
        <v>34</v>
      </c>
      <c r="F4" s="5" t="str">
        <f>VLOOKUP(B4,[1]后63名!$B$3:$I$110,8,0)</f>
        <v>四川泸县</v>
      </c>
      <c r="G4" s="36" t="s">
        <v>70</v>
      </c>
      <c r="H4" s="36" t="s">
        <v>71</v>
      </c>
      <c r="I4" s="36" t="s">
        <v>72</v>
      </c>
      <c r="J4" s="5" t="s">
        <v>33</v>
      </c>
      <c r="K4" s="5" t="s">
        <v>36</v>
      </c>
      <c r="L4" s="32" t="s">
        <v>44</v>
      </c>
      <c r="M4" s="32" t="s">
        <v>60</v>
      </c>
      <c r="N4" s="54" t="s">
        <v>11</v>
      </c>
      <c r="O4" s="5" t="s">
        <v>12</v>
      </c>
      <c r="P4" s="5">
        <v>53</v>
      </c>
      <c r="Q4" s="5">
        <v>61</v>
      </c>
      <c r="R4" s="6">
        <f t="shared" ref="R4:R9" si="0">AVERAGE(P4:Q4)</f>
        <v>57</v>
      </c>
      <c r="S4" s="7">
        <v>96</v>
      </c>
      <c r="T4" s="7">
        <v>96</v>
      </c>
      <c r="U4" s="7">
        <v>95</v>
      </c>
      <c r="V4" s="7">
        <v>98</v>
      </c>
      <c r="W4" s="7">
        <v>96</v>
      </c>
      <c r="X4" s="7">
        <v>92</v>
      </c>
      <c r="Y4" s="8">
        <f t="shared" ref="Y4:Y9" si="1">AVERAGE(S4:X4)</f>
        <v>95.5</v>
      </c>
      <c r="Z4" s="9">
        <f>Y4*0.6+R4*0.4</f>
        <v>80.099999999999994</v>
      </c>
      <c r="AA4" s="10">
        <v>1</v>
      </c>
      <c r="AB4" s="32" t="s">
        <v>52</v>
      </c>
    </row>
    <row r="5" spans="1:28" ht="33.75" customHeight="1">
      <c r="A5" s="4">
        <v>4</v>
      </c>
      <c r="B5" s="12" t="s">
        <v>13</v>
      </c>
      <c r="C5" s="5" t="s">
        <v>31</v>
      </c>
      <c r="D5" s="5" t="s">
        <v>32</v>
      </c>
      <c r="E5" s="33">
        <v>32</v>
      </c>
      <c r="F5" s="5" t="str">
        <f>VLOOKUP(B5,[1]后63名!$B$3:$I$110,8,0)</f>
        <v>云南威信</v>
      </c>
      <c r="G5" s="36" t="s">
        <v>70</v>
      </c>
      <c r="H5" s="36" t="s">
        <v>71</v>
      </c>
      <c r="I5" s="36" t="s">
        <v>73</v>
      </c>
      <c r="J5" s="5" t="s">
        <v>33</v>
      </c>
      <c r="K5" s="5" t="s">
        <v>37</v>
      </c>
      <c r="L5" s="32" t="s">
        <v>46</v>
      </c>
      <c r="M5" s="32" t="s">
        <v>54</v>
      </c>
      <c r="N5" s="54"/>
      <c r="O5" s="13" t="s">
        <v>14</v>
      </c>
      <c r="P5" s="14">
        <v>83</v>
      </c>
      <c r="Q5" s="14">
        <v>48</v>
      </c>
      <c r="R5" s="6">
        <f>AVERAGE(P5:Q5)</f>
        <v>65.5</v>
      </c>
      <c r="S5" s="15">
        <v>90</v>
      </c>
      <c r="T5" s="15">
        <v>94</v>
      </c>
      <c r="U5" s="15">
        <v>95</v>
      </c>
      <c r="V5" s="15">
        <v>90</v>
      </c>
      <c r="W5" s="15">
        <v>87</v>
      </c>
      <c r="X5" s="15">
        <v>90</v>
      </c>
      <c r="Y5" s="16">
        <f>AVERAGE(S5:X5)</f>
        <v>91</v>
      </c>
      <c r="Z5" s="17">
        <f>R5*0.4+Y5*0.6</f>
        <v>80.800000000000011</v>
      </c>
      <c r="AA5" s="17">
        <v>1</v>
      </c>
      <c r="AB5" s="18"/>
    </row>
    <row r="6" spans="1:28" ht="33.75" customHeight="1">
      <c r="A6" s="4">
        <v>2</v>
      </c>
      <c r="B6" s="12" t="s">
        <v>15</v>
      </c>
      <c r="C6" s="5" t="s">
        <v>31</v>
      </c>
      <c r="D6" s="5" t="s">
        <v>32</v>
      </c>
      <c r="E6" s="33">
        <v>29</v>
      </c>
      <c r="F6" s="5" t="str">
        <f>VLOOKUP(B6,[1]后63名!$B$3:$I$110,8,0)</f>
        <v>云南富源</v>
      </c>
      <c r="G6" s="36" t="s">
        <v>34</v>
      </c>
      <c r="H6" s="36" t="s">
        <v>38</v>
      </c>
      <c r="I6" s="36" t="s">
        <v>47</v>
      </c>
      <c r="J6" s="5" t="s">
        <v>34</v>
      </c>
      <c r="K6" s="5" t="s">
        <v>38</v>
      </c>
      <c r="L6" s="34" t="s">
        <v>48</v>
      </c>
      <c r="M6" s="34" t="s">
        <v>61</v>
      </c>
      <c r="N6" s="53" t="s">
        <v>16</v>
      </c>
      <c r="O6" s="19" t="s">
        <v>12</v>
      </c>
      <c r="P6" s="12">
        <v>61</v>
      </c>
      <c r="Q6" s="12">
        <v>78.5</v>
      </c>
      <c r="R6" s="6">
        <f t="shared" si="0"/>
        <v>69.75</v>
      </c>
      <c r="S6" s="15">
        <v>94</v>
      </c>
      <c r="T6" s="15">
        <v>96</v>
      </c>
      <c r="U6" s="15">
        <v>93</v>
      </c>
      <c r="V6" s="15">
        <v>92</v>
      </c>
      <c r="W6" s="15">
        <v>96</v>
      </c>
      <c r="X6" s="15">
        <v>96</v>
      </c>
      <c r="Y6" s="8">
        <f t="shared" si="1"/>
        <v>94.5</v>
      </c>
      <c r="Z6" s="9">
        <f>Y6*0.6+R6*0.4</f>
        <v>84.6</v>
      </c>
      <c r="AA6" s="10">
        <v>1</v>
      </c>
      <c r="AB6" s="34" t="s">
        <v>51</v>
      </c>
    </row>
    <row r="7" spans="1:28" ht="33.75" customHeight="1">
      <c r="A7" s="12">
        <v>3</v>
      </c>
      <c r="B7" s="21" t="s">
        <v>17</v>
      </c>
      <c r="C7" s="5" t="s">
        <v>31</v>
      </c>
      <c r="D7" s="5" t="s">
        <v>32</v>
      </c>
      <c r="E7" s="33">
        <v>34</v>
      </c>
      <c r="F7" s="5" t="str">
        <f>VLOOKUP(B7,[1]后63名!$B$3:$I$110,8,0)</f>
        <v>云南曲靖</v>
      </c>
      <c r="G7" s="36" t="s">
        <v>34</v>
      </c>
      <c r="H7" s="36" t="s">
        <v>74</v>
      </c>
      <c r="I7" s="36" t="s">
        <v>47</v>
      </c>
      <c r="J7" s="5" t="s">
        <v>35</v>
      </c>
      <c r="K7" s="5" t="s">
        <v>36</v>
      </c>
      <c r="L7" s="21" t="s">
        <v>43</v>
      </c>
      <c r="M7" s="35" t="s">
        <v>53</v>
      </c>
      <c r="N7" s="53"/>
      <c r="O7" s="22" t="s">
        <v>18</v>
      </c>
      <c r="P7" s="21">
        <v>63</v>
      </c>
      <c r="Q7" s="21">
        <v>70</v>
      </c>
      <c r="R7" s="6">
        <f t="shared" si="0"/>
        <v>66.5</v>
      </c>
      <c r="S7" s="15">
        <v>90</v>
      </c>
      <c r="T7" s="15">
        <v>88</v>
      </c>
      <c r="U7" s="15">
        <v>90</v>
      </c>
      <c r="V7" s="15">
        <v>90</v>
      </c>
      <c r="W7" s="15">
        <v>89</v>
      </c>
      <c r="X7" s="15">
        <v>89</v>
      </c>
      <c r="Y7" s="8">
        <f t="shared" si="1"/>
        <v>89.333333333333329</v>
      </c>
      <c r="Z7" s="9">
        <f>Y7*0.6+R7*0.4</f>
        <v>80.199999999999989</v>
      </c>
      <c r="AA7" s="10">
        <v>2</v>
      </c>
      <c r="AB7" s="20"/>
    </row>
    <row r="8" spans="1:28" ht="33.75" customHeight="1">
      <c r="A8" s="4">
        <v>5</v>
      </c>
      <c r="B8" s="21" t="s">
        <v>19</v>
      </c>
      <c r="C8" s="5" t="s">
        <v>31</v>
      </c>
      <c r="D8" s="5" t="s">
        <v>32</v>
      </c>
      <c r="E8" s="33">
        <v>35</v>
      </c>
      <c r="F8" s="5" t="str">
        <f>VLOOKUP(B8,[1]后63名!$B$3:$I$110,8,0)</f>
        <v>云南陆良</v>
      </c>
      <c r="G8" s="36" t="s">
        <v>76</v>
      </c>
      <c r="H8" s="36" t="s">
        <v>78</v>
      </c>
      <c r="I8" s="36" t="s">
        <v>47</v>
      </c>
      <c r="J8" s="5" t="s">
        <v>33</v>
      </c>
      <c r="K8" s="5" t="s">
        <v>37</v>
      </c>
      <c r="L8" s="21" t="s">
        <v>45</v>
      </c>
      <c r="M8" s="34" t="s">
        <v>62</v>
      </c>
      <c r="N8" s="53"/>
      <c r="O8" s="22" t="s">
        <v>14</v>
      </c>
      <c r="P8" s="21">
        <v>87</v>
      </c>
      <c r="Q8" s="21">
        <v>69</v>
      </c>
      <c r="R8" s="6">
        <f t="shared" si="0"/>
        <v>78</v>
      </c>
      <c r="S8" s="15">
        <v>95</v>
      </c>
      <c r="T8" s="15">
        <v>96</v>
      </c>
      <c r="U8" s="15">
        <v>96</v>
      </c>
      <c r="V8" s="15">
        <v>95</v>
      </c>
      <c r="W8" s="15">
        <v>94</v>
      </c>
      <c r="X8" s="15">
        <v>94</v>
      </c>
      <c r="Y8" s="16">
        <f t="shared" si="1"/>
        <v>95</v>
      </c>
      <c r="Z8" s="17">
        <f>R8*0.4+Y8*0.6</f>
        <v>88.2</v>
      </c>
      <c r="AA8" s="17">
        <v>1</v>
      </c>
      <c r="AB8" s="32" t="s">
        <v>51</v>
      </c>
    </row>
    <row r="9" spans="1:28" ht="33.75" customHeight="1">
      <c r="A9" s="12">
        <v>6</v>
      </c>
      <c r="B9" s="23" t="s">
        <v>20</v>
      </c>
      <c r="C9" s="5" t="s">
        <v>31</v>
      </c>
      <c r="D9" s="5" t="s">
        <v>32</v>
      </c>
      <c r="E9" s="33">
        <v>32</v>
      </c>
      <c r="F9" s="5" t="str">
        <f>VLOOKUP(B9,[1]后63名!$B$3:$I$110,8,0)</f>
        <v>云南曲靖</v>
      </c>
      <c r="G9" s="36" t="s">
        <v>75</v>
      </c>
      <c r="H9" s="36" t="s">
        <v>77</v>
      </c>
      <c r="I9" s="36" t="s">
        <v>47</v>
      </c>
      <c r="J9" s="5" t="s">
        <v>33</v>
      </c>
      <c r="K9" s="5" t="s">
        <v>39</v>
      </c>
      <c r="L9" s="21" t="s">
        <v>45</v>
      </c>
      <c r="M9" s="32" t="s">
        <v>57</v>
      </c>
      <c r="N9" s="53"/>
      <c r="O9" s="13" t="s">
        <v>14</v>
      </c>
      <c r="P9" s="23">
        <v>70</v>
      </c>
      <c r="Q9" s="21">
        <v>68.8</v>
      </c>
      <c r="R9" s="6">
        <f t="shared" si="0"/>
        <v>69.400000000000006</v>
      </c>
      <c r="S9" s="15">
        <v>90</v>
      </c>
      <c r="T9" s="15">
        <v>90</v>
      </c>
      <c r="U9" s="15">
        <v>95</v>
      </c>
      <c r="V9" s="15">
        <v>93</v>
      </c>
      <c r="W9" s="15">
        <v>88</v>
      </c>
      <c r="X9" s="15">
        <v>86</v>
      </c>
      <c r="Y9" s="16">
        <f t="shared" si="1"/>
        <v>90.333333333333329</v>
      </c>
      <c r="Z9" s="17">
        <f>R9*0.4+Y9*0.6</f>
        <v>81.960000000000008</v>
      </c>
      <c r="AA9" s="17">
        <v>2</v>
      </c>
      <c r="AB9" s="18"/>
    </row>
    <row r="10" spans="1:28" ht="33.75" customHeight="1">
      <c r="A10" s="4">
        <v>7</v>
      </c>
      <c r="B10" s="21" t="s">
        <v>21</v>
      </c>
      <c r="C10" s="5" t="s">
        <v>31</v>
      </c>
      <c r="D10" s="5" t="s">
        <v>32</v>
      </c>
      <c r="E10" s="33">
        <v>26</v>
      </c>
      <c r="F10" s="5" t="str">
        <f>VLOOKUP(B10,[1]后63名!$B$3:$I$110,8,0)</f>
        <v>云南曲靖</v>
      </c>
      <c r="G10" s="36" t="s">
        <v>33</v>
      </c>
      <c r="H10" s="36" t="s">
        <v>36</v>
      </c>
      <c r="I10" s="36" t="s">
        <v>79</v>
      </c>
      <c r="J10" s="5" t="s">
        <v>33</v>
      </c>
      <c r="K10" s="5" t="s">
        <v>42</v>
      </c>
      <c r="L10" s="5" t="s">
        <v>41</v>
      </c>
      <c r="M10" s="32" t="s">
        <v>55</v>
      </c>
      <c r="N10" s="53"/>
      <c r="O10" s="13" t="s">
        <v>22</v>
      </c>
      <c r="P10" s="21">
        <v>74</v>
      </c>
      <c r="Q10" s="21">
        <v>66</v>
      </c>
      <c r="R10" s="24">
        <f>AVERAGE(P10:Q10)</f>
        <v>70</v>
      </c>
      <c r="S10" s="15">
        <v>97</v>
      </c>
      <c r="T10" s="15">
        <v>96</v>
      </c>
      <c r="U10" s="15">
        <v>97</v>
      </c>
      <c r="V10" s="15">
        <v>96</v>
      </c>
      <c r="W10" s="15">
        <v>94</v>
      </c>
      <c r="X10" s="15">
        <v>91</v>
      </c>
      <c r="Y10" s="16">
        <f>AVERAGE(S10:X10)</f>
        <v>95.166666666666671</v>
      </c>
      <c r="Z10" s="17">
        <f>R10*0.4+Y10*0.6</f>
        <v>85.1</v>
      </c>
      <c r="AA10" s="17">
        <v>1</v>
      </c>
      <c r="AB10" s="18"/>
    </row>
    <row r="11" spans="1:28" ht="33.75" customHeight="1">
      <c r="A11" s="4">
        <v>8</v>
      </c>
      <c r="B11" s="14" t="s">
        <v>23</v>
      </c>
      <c r="C11" s="5" t="s">
        <v>31</v>
      </c>
      <c r="D11" s="5" t="s">
        <v>32</v>
      </c>
      <c r="E11" s="33">
        <v>32</v>
      </c>
      <c r="F11" s="5" t="str">
        <f>VLOOKUP(B11,[1]后63名!$B$3:$I$110,8,0)</f>
        <v>云南楚雄</v>
      </c>
      <c r="G11" s="36" t="s">
        <v>34</v>
      </c>
      <c r="H11" s="36" t="s">
        <v>80</v>
      </c>
      <c r="I11" s="36" t="s">
        <v>47</v>
      </c>
      <c r="J11" s="5" t="s">
        <v>33</v>
      </c>
      <c r="K11" s="5" t="s">
        <v>42</v>
      </c>
      <c r="L11" s="14" t="s">
        <v>45</v>
      </c>
      <c r="M11" s="7" t="s">
        <v>63</v>
      </c>
      <c r="N11" s="53"/>
      <c r="O11" s="5" t="s">
        <v>24</v>
      </c>
      <c r="P11" s="14">
        <v>64.5</v>
      </c>
      <c r="Q11" s="14">
        <v>57</v>
      </c>
      <c r="R11" s="25">
        <f>AVERAGE(P11:Q11)</f>
        <v>60.75</v>
      </c>
      <c r="S11" s="14">
        <v>95</v>
      </c>
      <c r="T11" s="14">
        <v>96</v>
      </c>
      <c r="U11" s="14">
        <v>91</v>
      </c>
      <c r="V11" s="14">
        <v>90</v>
      </c>
      <c r="W11" s="14">
        <v>96</v>
      </c>
      <c r="X11" s="14">
        <v>97</v>
      </c>
      <c r="Y11" s="26">
        <f>AVERAGE(S11:X11)</f>
        <v>94.166666666666671</v>
      </c>
      <c r="Z11" s="27">
        <f>R11*0.4+Y11*0.6</f>
        <v>80.8</v>
      </c>
      <c r="AA11" s="27">
        <v>1</v>
      </c>
      <c r="AB11" s="14" t="s">
        <v>51</v>
      </c>
    </row>
    <row r="12" spans="1:28" ht="33.75" customHeight="1">
      <c r="A12" s="12">
        <v>9</v>
      </c>
      <c r="B12" s="21" t="s">
        <v>25</v>
      </c>
      <c r="C12" s="5" t="s">
        <v>31</v>
      </c>
      <c r="D12" s="5" t="s">
        <v>32</v>
      </c>
      <c r="E12" s="33">
        <v>28</v>
      </c>
      <c r="F12" s="5" t="str">
        <f>VLOOKUP(B12,[1]后63名!$B$3:$I$110,8,0)</f>
        <v>云南昭通</v>
      </c>
      <c r="G12" s="36" t="s">
        <v>34</v>
      </c>
      <c r="H12" s="36" t="s">
        <v>40</v>
      </c>
      <c r="I12" s="21" t="s">
        <v>47</v>
      </c>
      <c r="J12" s="5" t="s">
        <v>34</v>
      </c>
      <c r="K12" s="5" t="s">
        <v>40</v>
      </c>
      <c r="L12" s="21" t="s">
        <v>47</v>
      </c>
      <c r="M12" s="35" t="s">
        <v>56</v>
      </c>
      <c r="N12" s="53"/>
      <c r="O12" s="28" t="s">
        <v>26</v>
      </c>
      <c r="P12" s="21">
        <v>81.5</v>
      </c>
      <c r="Q12" s="23">
        <v>61.5</v>
      </c>
      <c r="R12" s="25">
        <f>AVERAGE(P12:Q12)</f>
        <v>71.5</v>
      </c>
      <c r="S12" s="29">
        <v>84</v>
      </c>
      <c r="T12" s="29">
        <v>88</v>
      </c>
      <c r="U12" s="29">
        <v>88</v>
      </c>
      <c r="V12" s="29">
        <v>90</v>
      </c>
      <c r="W12" s="29">
        <v>92</v>
      </c>
      <c r="X12" s="29">
        <v>82</v>
      </c>
      <c r="Y12" s="30">
        <f>AVERAGE(S12:X12)</f>
        <v>87.333333333333329</v>
      </c>
      <c r="Z12" s="31">
        <f>R12*0.4+Y12*0.6</f>
        <v>81</v>
      </c>
      <c r="AA12" s="31">
        <v>1</v>
      </c>
      <c r="AB12" s="18" t="s">
        <v>49</v>
      </c>
    </row>
  </sheetData>
  <mergeCells count="25">
    <mergeCell ref="N6:N12"/>
    <mergeCell ref="C2:C3"/>
    <mergeCell ref="D2:D3"/>
    <mergeCell ref="E2:E3"/>
    <mergeCell ref="F2:F3"/>
    <mergeCell ref="J2:J3"/>
    <mergeCell ref="K2:K3"/>
    <mergeCell ref="L2:L3"/>
    <mergeCell ref="M2:M3"/>
    <mergeCell ref="N4:N5"/>
    <mergeCell ref="G2:G3"/>
    <mergeCell ref="H2:H3"/>
    <mergeCell ref="I2:I3"/>
    <mergeCell ref="A1:AB1"/>
    <mergeCell ref="A2:A3"/>
    <mergeCell ref="B2:B3"/>
    <mergeCell ref="N2:N3"/>
    <mergeCell ref="O2:O3"/>
    <mergeCell ref="P2:Q2"/>
    <mergeCell ref="R2:R3"/>
    <mergeCell ref="S2:X2"/>
    <mergeCell ref="Y2:Y3"/>
    <mergeCell ref="Z2:Z3"/>
    <mergeCell ref="AA2:AA3"/>
    <mergeCell ref="AB2:AB3"/>
  </mergeCells>
  <phoneticPr fontId="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汇总</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何安国</dc:creator>
  <cp:lastModifiedBy>何安国</cp:lastModifiedBy>
  <dcterms:created xsi:type="dcterms:W3CDTF">2020-09-27T11:21:02Z</dcterms:created>
  <dcterms:modified xsi:type="dcterms:W3CDTF">2020-10-19T06:57:56Z</dcterms:modified>
</cp:coreProperties>
</file>