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年轻干部竞争上岗面试成绩及综合成绩公示表" sheetId="9" r:id="rId1"/>
  </sheets>
  <externalReferences>
    <externalReference r:id="rId2"/>
  </externalReferences>
  <definedNames>
    <definedName name="_xlnm._FilterDatabase" localSheetId="0" hidden="1">年轻干部竞争上岗面试成绩及综合成绩公示表!$A$4:$J$26</definedName>
  </definedNames>
  <calcPr calcId="144525"/>
</workbook>
</file>

<file path=xl/sharedStrings.xml><?xml version="1.0" encoding="utf-8"?>
<sst xmlns="http://schemas.openxmlformats.org/spreadsheetml/2006/main" count="39" uniqueCount="39">
  <si>
    <t>附件</t>
  </si>
  <si>
    <t>云南省煤炭产业（云南煤化）集团有限公司党委管理年轻干部竞争上岗面试成绩及综合成绩公示表</t>
  </si>
  <si>
    <t>序号</t>
  </si>
  <si>
    <t>竞争上岗岗位</t>
  </si>
  <si>
    <t>姓名</t>
  </si>
  <si>
    <t>笔试成绩（A）</t>
  </si>
  <si>
    <t>面试成绩（B）</t>
  </si>
  <si>
    <r>
      <t>综合成绩(C)</t>
    </r>
    <r>
      <rPr>
        <b/>
        <sz val="9"/>
        <color theme="1"/>
        <rFont val="宋体"/>
        <charset val="134"/>
      </rPr>
      <t xml:space="preserve">
（C=A*40%+B*60%）</t>
    </r>
  </si>
  <si>
    <t>备注</t>
  </si>
  <si>
    <t>云南煤化工应用技术研究院有限公司副总经理</t>
  </si>
  <si>
    <t>李东辉</t>
  </si>
  <si>
    <t>伍小平</t>
  </si>
  <si>
    <t>陈政江</t>
  </si>
  <si>
    <t>面试缺考</t>
  </si>
  <si>
    <t>云南后所煤矿有限公司副总经理</t>
  </si>
  <si>
    <t>赵冲红</t>
  </si>
  <si>
    <t>潘为举</t>
  </si>
  <si>
    <t>问志祥</t>
  </si>
  <si>
    <t>云南东源镇雄煤业有限公司副总经理</t>
  </si>
  <si>
    <t>梁银权</t>
  </si>
  <si>
    <t>翟红胜</t>
  </si>
  <si>
    <t>罗龙</t>
  </si>
  <si>
    <t>云南先锋煤业开发有限公司副总经理</t>
  </si>
  <si>
    <t>邢克兵</t>
  </si>
  <si>
    <t>肖建雄</t>
  </si>
  <si>
    <t>王俊凯</t>
  </si>
  <si>
    <t>宛皓</t>
  </si>
  <si>
    <t>云南东源罗平东城煤矿有限公司
副总经理</t>
  </si>
  <si>
    <t>代辉</t>
  </si>
  <si>
    <t>肖本兴</t>
  </si>
  <si>
    <t>刘军</t>
  </si>
  <si>
    <t>云南陆东煤矿有限公司副总经理</t>
  </si>
  <si>
    <t>朱林飞</t>
  </si>
  <si>
    <t>杨红</t>
  </si>
  <si>
    <t>闻岗</t>
  </si>
  <si>
    <t>富源县营上镇顺源煤矿有限公司
副总经理</t>
  </si>
  <si>
    <t>张波</t>
  </si>
  <si>
    <t>李岳佳</t>
  </si>
  <si>
    <t>李红军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</si>
</sst>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1"/>
      <color theme="1"/>
      <name val="宋体"/>
      <charset val="134"/>
      <scheme val="minor"/>
    </font>
    <font>
      <b/>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等线"/>
      <charset val="134"/>
    </font>
    <font>
      <b/>
      <sz val="9"/>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7"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7" fillId="9" borderId="0" applyNumberFormat="0" applyBorder="0" applyAlignment="0" applyProtection="0">
      <alignment vertical="center"/>
    </xf>
    <xf numFmtId="0" fontId="10" fillId="0" borderId="9" applyNumberFormat="0" applyFill="0" applyAlignment="0" applyProtection="0">
      <alignment vertical="center"/>
    </xf>
    <xf numFmtId="0" fontId="7" fillId="10" borderId="0" applyNumberFormat="0" applyBorder="0" applyAlignment="0" applyProtection="0">
      <alignment vertical="center"/>
    </xf>
    <xf numFmtId="0" fontId="16" fillId="11" borderId="10" applyNumberFormat="0" applyAlignment="0" applyProtection="0">
      <alignment vertical="center"/>
    </xf>
    <xf numFmtId="0" fontId="17" fillId="11" borderId="6" applyNumberFormat="0" applyAlignment="0" applyProtection="0">
      <alignment vertical="center"/>
    </xf>
    <xf numFmtId="0" fontId="18" fillId="12" borderId="11"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23" fillId="0" borderId="0">
      <alignment vertical="center"/>
    </xf>
  </cellStyleXfs>
  <cellXfs count="19">
    <xf numFmtId="0" fontId="0" fillId="0" borderId="0" xfId="0"/>
    <xf numFmtId="0" fontId="1" fillId="0" borderId="0" xfId="0" applyFont="1"/>
    <xf numFmtId="0" fontId="0" fillId="0" borderId="0" xfId="0" applyFill="1"/>
    <xf numFmtId="0" fontId="0" fillId="0" borderId="0" xfId="0" applyAlignment="1">
      <alignment horizontal="center" vertical="center"/>
    </xf>
    <xf numFmtId="0" fontId="1" fillId="0" borderId="0" xfId="0" applyFont="1" applyAlignment="1">
      <alignment horizontal="center" wrapText="1"/>
    </xf>
    <xf numFmtId="0" fontId="1" fillId="0" borderId="0" xfId="0" applyFont="1" applyFill="1" applyAlignment="1">
      <alignment horizont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3" xfId="0" applyFill="1" applyBorder="1" applyAlignment="1">
      <alignment horizontal="center" vertical="center"/>
    </xf>
    <xf numFmtId="0" fontId="0" fillId="0" borderId="1" xfId="0" applyFont="1" applyFill="1" applyBorder="1" applyAlignment="1">
      <alignment horizontal="center" vertical="center"/>
    </xf>
    <xf numFmtId="0" fontId="0" fillId="0" borderId="2" xfId="0" applyFill="1" applyBorder="1" applyAlignment="1">
      <alignment horizontal="center" vertical="center"/>
    </xf>
    <xf numFmtId="0" fontId="0" fillId="0" borderId="4" xfId="0" applyFill="1" applyBorder="1" applyAlignment="1">
      <alignment horizontal="center" vertical="center"/>
    </xf>
    <xf numFmtId="0" fontId="0" fillId="0" borderId="1" xfId="0" applyFill="1" applyBorder="1"/>
    <xf numFmtId="0" fontId="0" fillId="0" borderId="1" xfId="0" applyFont="1" applyFill="1" applyBorder="1" applyAlignment="1">
      <alignment horizontal="center" vertical="center" wrapText="1"/>
    </xf>
    <xf numFmtId="0" fontId="0" fillId="0" borderId="5"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0v6vqp6gf0x811\FileStorage\File\2022-12\&#38754;&#35797;&#25104;&#32489;&#32479;&#35745;&#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面试成绩统计表"/>
    </sheetNames>
    <sheetDataSet>
      <sheetData sheetId="0">
        <row r="5">
          <cell r="C5" t="str">
            <v>伍小平</v>
          </cell>
          <cell r="D5" t="str">
            <v>男</v>
          </cell>
          <cell r="E5">
            <v>1</v>
          </cell>
          <cell r="F5">
            <v>70</v>
          </cell>
          <cell r="G5">
            <v>75</v>
          </cell>
          <cell r="H5">
            <v>68</v>
          </cell>
          <cell r="I5">
            <v>85</v>
          </cell>
          <cell r="J5">
            <v>84.3</v>
          </cell>
          <cell r="K5">
            <v>82</v>
          </cell>
          <cell r="L5">
            <v>81.7</v>
          </cell>
          <cell r="M5">
            <v>78.6</v>
          </cell>
        </row>
        <row r="6">
          <cell r="C6" t="str">
            <v>李东辉</v>
          </cell>
          <cell r="D6" t="str">
            <v>男</v>
          </cell>
          <cell r="E6">
            <v>2</v>
          </cell>
          <cell r="F6">
            <v>76</v>
          </cell>
          <cell r="G6">
            <v>82</v>
          </cell>
          <cell r="H6">
            <v>78</v>
          </cell>
          <cell r="I6">
            <v>93</v>
          </cell>
          <cell r="J6">
            <v>96.3</v>
          </cell>
          <cell r="K6">
            <v>86</v>
          </cell>
          <cell r="L6">
            <v>83.1</v>
          </cell>
          <cell r="M6">
            <v>84.42</v>
          </cell>
        </row>
        <row r="7">
          <cell r="C7" t="str">
            <v>陈政江</v>
          </cell>
          <cell r="D7" t="str">
            <v>男</v>
          </cell>
          <cell r="E7" t="str">
            <v>-</v>
          </cell>
          <cell r="F7">
            <v>0</v>
          </cell>
          <cell r="G7">
            <v>0</v>
          </cell>
          <cell r="H7">
            <v>0</v>
          </cell>
          <cell r="I7">
            <v>0</v>
          </cell>
          <cell r="J7">
            <v>0</v>
          </cell>
          <cell r="K7">
            <v>0</v>
          </cell>
          <cell r="L7">
            <v>0</v>
          </cell>
          <cell r="M7">
            <v>0</v>
          </cell>
        </row>
        <row r="8">
          <cell r="C8" t="str">
            <v>宛皓</v>
          </cell>
          <cell r="D8" t="str">
            <v>男</v>
          </cell>
          <cell r="E8">
            <v>3</v>
          </cell>
          <cell r="F8">
            <v>70</v>
          </cell>
          <cell r="G8">
            <v>79</v>
          </cell>
          <cell r="H8">
            <v>84</v>
          </cell>
          <cell r="I8">
            <v>76</v>
          </cell>
          <cell r="J8">
            <v>91.3</v>
          </cell>
          <cell r="K8">
            <v>82</v>
          </cell>
          <cell r="L8">
            <v>76</v>
          </cell>
          <cell r="M8">
            <v>79.4</v>
          </cell>
        </row>
        <row r="9">
          <cell r="C9" t="str">
            <v>王俊凯</v>
          </cell>
          <cell r="D9" t="str">
            <v>男</v>
          </cell>
          <cell r="E9">
            <v>4</v>
          </cell>
          <cell r="F9">
            <v>84</v>
          </cell>
          <cell r="G9">
            <v>86</v>
          </cell>
          <cell r="H9">
            <v>77</v>
          </cell>
          <cell r="I9">
            <v>85</v>
          </cell>
          <cell r="J9">
            <v>90.6</v>
          </cell>
          <cell r="K9">
            <v>86</v>
          </cell>
          <cell r="L9">
            <v>86</v>
          </cell>
          <cell r="M9">
            <v>85.4</v>
          </cell>
        </row>
        <row r="10">
          <cell r="C10" t="str">
            <v>肖建雄</v>
          </cell>
          <cell r="D10" t="str">
            <v>男</v>
          </cell>
          <cell r="E10">
            <v>5</v>
          </cell>
          <cell r="F10">
            <v>86</v>
          </cell>
          <cell r="G10">
            <v>87</v>
          </cell>
          <cell r="H10">
            <v>86</v>
          </cell>
          <cell r="I10">
            <v>91</v>
          </cell>
          <cell r="J10">
            <v>97</v>
          </cell>
          <cell r="K10">
            <v>90</v>
          </cell>
          <cell r="L10">
            <v>88</v>
          </cell>
          <cell r="M10">
            <v>88.4</v>
          </cell>
        </row>
        <row r="11">
          <cell r="C11" t="str">
            <v>邢克兵</v>
          </cell>
          <cell r="D11" t="str">
            <v>男</v>
          </cell>
          <cell r="E11">
            <v>6</v>
          </cell>
          <cell r="F11">
            <v>83</v>
          </cell>
          <cell r="G11">
            <v>74</v>
          </cell>
          <cell r="H11">
            <v>83</v>
          </cell>
          <cell r="I11">
            <v>85</v>
          </cell>
          <cell r="J11">
            <v>96.6</v>
          </cell>
          <cell r="K11">
            <v>81</v>
          </cell>
          <cell r="L11">
            <v>80</v>
          </cell>
          <cell r="M11">
            <v>82.4</v>
          </cell>
        </row>
        <row r="12">
          <cell r="C12" t="str">
            <v>问志祥</v>
          </cell>
          <cell r="D12" t="str">
            <v>男</v>
          </cell>
          <cell r="E12">
            <v>7</v>
          </cell>
          <cell r="F12">
            <v>60</v>
          </cell>
          <cell r="G12">
            <v>48</v>
          </cell>
          <cell r="H12">
            <v>63</v>
          </cell>
          <cell r="I12">
            <v>40</v>
          </cell>
          <cell r="J12">
            <v>78.2</v>
          </cell>
          <cell r="K12">
            <v>48</v>
          </cell>
          <cell r="L12">
            <v>54</v>
          </cell>
          <cell r="M12">
            <v>54.6</v>
          </cell>
        </row>
        <row r="13">
          <cell r="C13" t="str">
            <v>赵冲红</v>
          </cell>
          <cell r="D13" t="str">
            <v>男</v>
          </cell>
          <cell r="E13">
            <v>8</v>
          </cell>
          <cell r="F13">
            <v>63</v>
          </cell>
          <cell r="G13">
            <v>74</v>
          </cell>
          <cell r="H13">
            <v>73</v>
          </cell>
          <cell r="I13">
            <v>75</v>
          </cell>
          <cell r="J13">
            <v>93.5</v>
          </cell>
          <cell r="K13">
            <v>61</v>
          </cell>
          <cell r="L13">
            <v>58</v>
          </cell>
          <cell r="M13">
            <v>69.2</v>
          </cell>
        </row>
        <row r="14">
          <cell r="C14" t="str">
            <v>潘为举</v>
          </cell>
          <cell r="D14" t="str">
            <v>男</v>
          </cell>
          <cell r="E14">
            <v>9</v>
          </cell>
          <cell r="F14">
            <v>63</v>
          </cell>
          <cell r="G14">
            <v>75</v>
          </cell>
          <cell r="H14">
            <v>80</v>
          </cell>
          <cell r="I14">
            <v>71</v>
          </cell>
          <cell r="J14">
            <v>96.3</v>
          </cell>
          <cell r="K14">
            <v>64</v>
          </cell>
          <cell r="L14">
            <v>66</v>
          </cell>
          <cell r="M14">
            <v>71.2</v>
          </cell>
        </row>
        <row r="15">
          <cell r="C15" t="str">
            <v>梁银权</v>
          </cell>
          <cell r="D15" t="str">
            <v>男</v>
          </cell>
          <cell r="E15">
            <v>10</v>
          </cell>
          <cell r="F15">
            <v>85</v>
          </cell>
          <cell r="G15">
            <v>89</v>
          </cell>
          <cell r="H15">
            <v>91</v>
          </cell>
          <cell r="I15">
            <v>88</v>
          </cell>
          <cell r="J15">
            <v>91.9</v>
          </cell>
          <cell r="K15">
            <v>90</v>
          </cell>
          <cell r="L15">
            <v>85</v>
          </cell>
          <cell r="M15">
            <v>88.6</v>
          </cell>
        </row>
        <row r="16">
          <cell r="C16" t="str">
            <v>翟红胜</v>
          </cell>
          <cell r="D16" t="str">
            <v>男</v>
          </cell>
          <cell r="E16">
            <v>11</v>
          </cell>
          <cell r="F16">
            <v>84</v>
          </cell>
          <cell r="G16">
            <v>85</v>
          </cell>
          <cell r="H16">
            <v>85</v>
          </cell>
          <cell r="I16">
            <v>87</v>
          </cell>
          <cell r="J16">
            <v>91.7</v>
          </cell>
          <cell r="K16">
            <v>85</v>
          </cell>
          <cell r="L16">
            <v>80</v>
          </cell>
          <cell r="M16">
            <v>85.2</v>
          </cell>
        </row>
        <row r="17">
          <cell r="C17" t="str">
            <v>罗龙</v>
          </cell>
          <cell r="D17" t="str">
            <v>男</v>
          </cell>
          <cell r="E17">
            <v>12</v>
          </cell>
          <cell r="F17">
            <v>83</v>
          </cell>
          <cell r="G17">
            <v>80</v>
          </cell>
          <cell r="H17">
            <v>83</v>
          </cell>
          <cell r="I17">
            <v>88</v>
          </cell>
          <cell r="J17">
            <v>83.5</v>
          </cell>
          <cell r="K17">
            <v>82</v>
          </cell>
          <cell r="L17">
            <v>78</v>
          </cell>
          <cell r="M17">
            <v>82.3</v>
          </cell>
        </row>
        <row r="18">
          <cell r="C18" t="str">
            <v>刘军</v>
          </cell>
          <cell r="D18" t="str">
            <v>男</v>
          </cell>
          <cell r="E18">
            <v>13</v>
          </cell>
          <cell r="F18">
            <v>73</v>
          </cell>
          <cell r="G18">
            <v>67</v>
          </cell>
          <cell r="H18">
            <v>72</v>
          </cell>
          <cell r="I18">
            <v>84</v>
          </cell>
          <cell r="J18">
            <v>84.2</v>
          </cell>
          <cell r="K18">
            <v>77</v>
          </cell>
          <cell r="L18">
            <v>55</v>
          </cell>
          <cell r="M18">
            <v>74.6</v>
          </cell>
        </row>
        <row r="19">
          <cell r="C19" t="str">
            <v>代辉</v>
          </cell>
          <cell r="D19" t="str">
            <v>男</v>
          </cell>
          <cell r="E19">
            <v>14</v>
          </cell>
          <cell r="F19">
            <v>84</v>
          </cell>
          <cell r="G19">
            <v>83</v>
          </cell>
          <cell r="H19">
            <v>80</v>
          </cell>
          <cell r="I19">
            <v>89</v>
          </cell>
          <cell r="J19">
            <v>96.4</v>
          </cell>
          <cell r="K19">
            <v>83</v>
          </cell>
          <cell r="L19">
            <v>60</v>
          </cell>
          <cell r="M19">
            <v>83.8</v>
          </cell>
        </row>
        <row r="20">
          <cell r="C20" t="str">
            <v>肖本兴</v>
          </cell>
          <cell r="D20" t="str">
            <v>男</v>
          </cell>
          <cell r="E20">
            <v>15</v>
          </cell>
          <cell r="F20">
            <v>82</v>
          </cell>
          <cell r="G20">
            <v>84</v>
          </cell>
          <cell r="H20">
            <v>84</v>
          </cell>
          <cell r="I20">
            <v>88</v>
          </cell>
          <cell r="J20">
            <v>97.3</v>
          </cell>
          <cell r="K20">
            <v>87</v>
          </cell>
          <cell r="L20">
            <v>83</v>
          </cell>
          <cell r="M20">
            <v>85.2</v>
          </cell>
        </row>
        <row r="21">
          <cell r="C21" t="str">
            <v>闻岗</v>
          </cell>
          <cell r="D21" t="str">
            <v>男</v>
          </cell>
          <cell r="E21">
            <v>16</v>
          </cell>
          <cell r="F21">
            <v>78</v>
          </cell>
          <cell r="G21">
            <v>76</v>
          </cell>
          <cell r="H21">
            <v>77</v>
          </cell>
          <cell r="I21">
            <v>88</v>
          </cell>
          <cell r="J21">
            <v>89.3</v>
          </cell>
          <cell r="K21">
            <v>84</v>
          </cell>
          <cell r="L21">
            <v>93</v>
          </cell>
          <cell r="M21">
            <v>83.26</v>
          </cell>
        </row>
        <row r="22">
          <cell r="C22" t="str">
            <v>朱林飞</v>
          </cell>
          <cell r="D22" t="str">
            <v>男</v>
          </cell>
          <cell r="E22">
            <v>17</v>
          </cell>
          <cell r="F22">
            <v>83</v>
          </cell>
          <cell r="G22">
            <v>85</v>
          </cell>
          <cell r="H22">
            <v>86</v>
          </cell>
          <cell r="I22">
            <v>90</v>
          </cell>
          <cell r="J22">
            <v>93.4</v>
          </cell>
          <cell r="K22">
            <v>90</v>
          </cell>
          <cell r="L22">
            <v>97</v>
          </cell>
          <cell r="M22">
            <v>88.88</v>
          </cell>
        </row>
        <row r="23">
          <cell r="C23" t="str">
            <v>杨红</v>
          </cell>
          <cell r="D23" t="str">
            <v>男</v>
          </cell>
          <cell r="E23">
            <v>18</v>
          </cell>
          <cell r="F23">
            <v>82</v>
          </cell>
          <cell r="G23">
            <v>82</v>
          </cell>
          <cell r="H23">
            <v>79</v>
          </cell>
          <cell r="I23">
            <v>90</v>
          </cell>
          <cell r="J23">
            <v>95.1</v>
          </cell>
          <cell r="K23">
            <v>85</v>
          </cell>
          <cell r="L23">
            <v>94</v>
          </cell>
          <cell r="M23">
            <v>86.6</v>
          </cell>
        </row>
        <row r="24">
          <cell r="C24" t="str">
            <v>李红军</v>
          </cell>
          <cell r="D24" t="str">
            <v>男</v>
          </cell>
          <cell r="E24">
            <v>19</v>
          </cell>
          <cell r="F24">
            <v>82</v>
          </cell>
          <cell r="G24">
            <v>79</v>
          </cell>
          <cell r="H24">
            <v>78</v>
          </cell>
          <cell r="I24">
            <v>90</v>
          </cell>
          <cell r="J24">
            <v>87</v>
          </cell>
          <cell r="K24">
            <v>84</v>
          </cell>
          <cell r="L24">
            <v>75</v>
          </cell>
          <cell r="M24">
            <v>82</v>
          </cell>
        </row>
        <row r="25">
          <cell r="C25" t="str">
            <v>李岳佳</v>
          </cell>
          <cell r="D25" t="str">
            <v>男</v>
          </cell>
          <cell r="E25">
            <v>20</v>
          </cell>
          <cell r="F25">
            <v>84</v>
          </cell>
          <cell r="G25">
            <v>82</v>
          </cell>
          <cell r="H25">
            <v>82</v>
          </cell>
          <cell r="I25">
            <v>91</v>
          </cell>
          <cell r="J25">
            <v>91.5</v>
          </cell>
          <cell r="K25">
            <v>88</v>
          </cell>
          <cell r="L25">
            <v>81</v>
          </cell>
          <cell r="M25">
            <v>85.4</v>
          </cell>
        </row>
        <row r="26">
          <cell r="C26" t="str">
            <v>张波</v>
          </cell>
          <cell r="D26" t="str">
            <v>男</v>
          </cell>
          <cell r="E26">
            <v>21</v>
          </cell>
          <cell r="F26">
            <v>86</v>
          </cell>
          <cell r="G26">
            <v>85</v>
          </cell>
          <cell r="H26">
            <v>86</v>
          </cell>
          <cell r="I26">
            <v>92</v>
          </cell>
          <cell r="J26">
            <v>94.9</v>
          </cell>
          <cell r="K26">
            <v>93</v>
          </cell>
          <cell r="L26">
            <v>90</v>
          </cell>
          <cell r="M26">
            <v>89.4</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pane ySplit="4" topLeftCell="A5" activePane="bottomLeft" state="frozen"/>
      <selection/>
      <selection pane="bottomLeft" activeCell="I11" sqref="I11"/>
    </sheetView>
  </sheetViews>
  <sheetFormatPr defaultColWidth="9" defaultRowHeight="14.4" outlineLevelCol="6"/>
  <cols>
    <col min="1" max="1" width="6.33333333333333" customWidth="1"/>
    <col min="2" max="2" width="17.5555555555556" customWidth="1"/>
    <col min="3" max="3" width="10.3333333333333" customWidth="1"/>
    <col min="4" max="4" width="16.6666666666667" style="3" customWidth="1"/>
    <col min="5" max="5" width="14.7777777777778" style="3" customWidth="1"/>
    <col min="6" max="6" width="17.6666666666667" style="2" customWidth="1"/>
    <col min="7" max="7" width="9.33333333333333" customWidth="1"/>
  </cols>
  <sheetData>
    <row r="1" ht="21" customHeight="1" spans="1:1">
      <c r="A1" s="3" t="s">
        <v>0</v>
      </c>
    </row>
    <row r="2" s="1" customFormat="1" ht="47" customHeight="1" spans="1:7">
      <c r="A2" s="4" t="s">
        <v>1</v>
      </c>
      <c r="B2" s="4"/>
      <c r="C2" s="4"/>
      <c r="D2" s="4"/>
      <c r="E2" s="4"/>
      <c r="F2" s="5"/>
      <c r="G2" s="4"/>
    </row>
    <row r="4" ht="35" customHeight="1" spans="1:7">
      <c r="A4" s="6" t="s">
        <v>2</v>
      </c>
      <c r="B4" s="6" t="s">
        <v>3</v>
      </c>
      <c r="C4" s="7" t="s">
        <v>4</v>
      </c>
      <c r="D4" s="8" t="s">
        <v>5</v>
      </c>
      <c r="E4" s="8" t="s">
        <v>6</v>
      </c>
      <c r="F4" s="9" t="s">
        <v>7</v>
      </c>
      <c r="G4" s="8" t="s">
        <v>8</v>
      </c>
    </row>
    <row r="5" s="2" customFormat="1" ht="24" customHeight="1" spans="1:7">
      <c r="A5" s="10">
        <v>1</v>
      </c>
      <c r="B5" s="11" t="s">
        <v>9</v>
      </c>
      <c r="C5" s="12" t="s">
        <v>10</v>
      </c>
      <c r="D5" s="10">
        <v>58</v>
      </c>
      <c r="E5" s="13">
        <f>VLOOKUP(C5,[1]面试成绩统计表!$C$5:$M$26,11,0)</f>
        <v>84.42</v>
      </c>
      <c r="F5" s="10">
        <f>ROUND(D5*0.4+E5*0.6,2)</f>
        <v>73.85</v>
      </c>
      <c r="G5" s="10"/>
    </row>
    <row r="6" s="2" customFormat="1" ht="24" customHeight="1" spans="1:7">
      <c r="A6" s="10"/>
      <c r="B6" s="11"/>
      <c r="C6" s="12" t="s">
        <v>11</v>
      </c>
      <c r="D6" s="10">
        <v>60</v>
      </c>
      <c r="E6" s="13">
        <f>VLOOKUP(C6,[1]面试成绩统计表!$C$5:$M$26,11,0)</f>
        <v>78.6</v>
      </c>
      <c r="F6" s="10">
        <f>ROUND(D6*0.4+E6*0.6,2)</f>
        <v>71.16</v>
      </c>
      <c r="G6" s="10"/>
    </row>
    <row r="7" s="2" customFormat="1" ht="24" customHeight="1" spans="1:7">
      <c r="A7" s="10"/>
      <c r="B7" s="11"/>
      <c r="C7" s="12" t="s">
        <v>12</v>
      </c>
      <c r="D7" s="10">
        <v>66.5</v>
      </c>
      <c r="E7" s="13">
        <f>VLOOKUP(C7,[1]面试成绩统计表!$C$5:$M$26,11,0)</f>
        <v>0</v>
      </c>
      <c r="F7" s="10">
        <v>26.6</v>
      </c>
      <c r="G7" s="10" t="s">
        <v>13</v>
      </c>
    </row>
    <row r="8" s="2" customFormat="1" ht="28" customHeight="1" spans="1:7">
      <c r="A8" s="10">
        <v>2</v>
      </c>
      <c r="B8" s="11" t="s">
        <v>14</v>
      </c>
      <c r="C8" s="12" t="s">
        <v>15</v>
      </c>
      <c r="D8" s="10">
        <v>69</v>
      </c>
      <c r="E8" s="13">
        <f>VLOOKUP(C8,[1]面试成绩统计表!$C$5:$M$26,11,0)</f>
        <v>69.2</v>
      </c>
      <c r="F8" s="10">
        <f t="shared" ref="F8:F20" si="0">ROUND(D8*0.4+E8*0.6,2)</f>
        <v>69.12</v>
      </c>
      <c r="G8" s="10"/>
    </row>
    <row r="9" s="2" customFormat="1" ht="28" customHeight="1" spans="1:7">
      <c r="A9" s="10"/>
      <c r="B9" s="11"/>
      <c r="C9" s="12" t="s">
        <v>16</v>
      </c>
      <c r="D9" s="10">
        <v>64</v>
      </c>
      <c r="E9" s="13">
        <f>VLOOKUP(C9,[1]面试成绩统计表!$C$5:$M$26,11,0)</f>
        <v>71.2</v>
      </c>
      <c r="F9" s="10">
        <f t="shared" si="0"/>
        <v>68.32</v>
      </c>
      <c r="G9" s="10"/>
    </row>
    <row r="10" s="2" customFormat="1" ht="28" customHeight="1" spans="1:7">
      <c r="A10" s="10"/>
      <c r="B10" s="11"/>
      <c r="C10" s="12" t="s">
        <v>17</v>
      </c>
      <c r="D10" s="10">
        <v>60.5</v>
      </c>
      <c r="E10" s="13">
        <f>VLOOKUP(C10,[1]面试成绩统计表!$C$5:$M$26,11,0)</f>
        <v>54.6</v>
      </c>
      <c r="F10" s="10">
        <f t="shared" si="0"/>
        <v>56.96</v>
      </c>
      <c r="G10" s="10"/>
    </row>
    <row r="11" s="2" customFormat="1" ht="28" customHeight="1" spans="1:7">
      <c r="A11" s="14">
        <v>3</v>
      </c>
      <c r="B11" s="11" t="s">
        <v>18</v>
      </c>
      <c r="C11" s="12" t="s">
        <v>19</v>
      </c>
      <c r="D11" s="10">
        <v>72</v>
      </c>
      <c r="E11" s="13">
        <f>VLOOKUP(C11,[1]面试成绩统计表!$C$5:$M$26,11,0)</f>
        <v>88.6</v>
      </c>
      <c r="F11" s="10">
        <f t="shared" si="0"/>
        <v>81.96</v>
      </c>
      <c r="G11" s="10"/>
    </row>
    <row r="12" s="2" customFormat="1" ht="28" customHeight="1" spans="1:7">
      <c r="A12" s="15"/>
      <c r="B12" s="11"/>
      <c r="C12" s="12" t="s">
        <v>20</v>
      </c>
      <c r="D12" s="10">
        <v>69</v>
      </c>
      <c r="E12" s="13">
        <f>VLOOKUP(C12,[1]面试成绩统计表!$C$5:$M$26,11,0)</f>
        <v>85.2</v>
      </c>
      <c r="F12" s="10">
        <f t="shared" si="0"/>
        <v>78.72</v>
      </c>
      <c r="G12" s="10"/>
    </row>
    <row r="13" s="2" customFormat="1" ht="28" customHeight="1" spans="1:7">
      <c r="A13" s="15"/>
      <c r="B13" s="11"/>
      <c r="C13" s="12" t="s">
        <v>21</v>
      </c>
      <c r="D13" s="10">
        <v>59</v>
      </c>
      <c r="E13" s="13">
        <f>VLOOKUP(C13,[1]面试成绩统计表!$C$5:$M$26,11,0)</f>
        <v>82.3</v>
      </c>
      <c r="F13" s="10">
        <f t="shared" si="0"/>
        <v>72.98</v>
      </c>
      <c r="G13" s="10"/>
    </row>
    <row r="14" s="2" customFormat="1" ht="28" customHeight="1" spans="1:7">
      <c r="A14" s="14">
        <v>4</v>
      </c>
      <c r="B14" s="11" t="s">
        <v>22</v>
      </c>
      <c r="C14" s="12" t="s">
        <v>23</v>
      </c>
      <c r="D14" s="10">
        <v>69</v>
      </c>
      <c r="E14" s="13">
        <f>VLOOKUP(C14,[1]面试成绩统计表!$C$5:$M$26,11,0)</f>
        <v>82.4</v>
      </c>
      <c r="F14" s="10">
        <f t="shared" si="0"/>
        <v>77.04</v>
      </c>
      <c r="G14" s="10"/>
    </row>
    <row r="15" s="2" customFormat="1" ht="28" customHeight="1" spans="1:7">
      <c r="A15" s="15"/>
      <c r="B15" s="11"/>
      <c r="C15" s="12" t="s">
        <v>24</v>
      </c>
      <c r="D15" s="10">
        <v>59.5</v>
      </c>
      <c r="E15" s="13">
        <f>VLOOKUP(C15,[1]面试成绩统计表!$C$5:$M$26,11,0)</f>
        <v>88.4</v>
      </c>
      <c r="F15" s="10">
        <f t="shared" si="0"/>
        <v>76.84</v>
      </c>
      <c r="G15" s="10"/>
    </row>
    <row r="16" s="2" customFormat="1" ht="28" customHeight="1" spans="1:7">
      <c r="A16" s="15"/>
      <c r="B16" s="11"/>
      <c r="C16" s="12" t="s">
        <v>25</v>
      </c>
      <c r="D16" s="10">
        <v>59.5</v>
      </c>
      <c r="E16" s="13">
        <f>VLOOKUP(C16,[1]面试成绩统计表!$C$5:$M$26,11,0)</f>
        <v>85.4</v>
      </c>
      <c r="F16" s="10">
        <f t="shared" si="0"/>
        <v>75.04</v>
      </c>
      <c r="G16" s="10"/>
    </row>
    <row r="17" s="2" customFormat="1" ht="28" customHeight="1" spans="1:7">
      <c r="A17" s="15"/>
      <c r="B17" s="11"/>
      <c r="C17" s="12" t="s">
        <v>26</v>
      </c>
      <c r="D17" s="10">
        <v>68</v>
      </c>
      <c r="E17" s="13">
        <f>VLOOKUP(C17,[1]面试成绩统计表!$C$5:$M$26,11,0)</f>
        <v>79.4</v>
      </c>
      <c r="F17" s="10">
        <f t="shared" si="0"/>
        <v>74.84</v>
      </c>
      <c r="G17" s="10"/>
    </row>
    <row r="18" s="2" customFormat="1" ht="28" customHeight="1" spans="1:7">
      <c r="A18" s="14">
        <v>5</v>
      </c>
      <c r="B18" s="11" t="s">
        <v>27</v>
      </c>
      <c r="C18" s="12" t="s">
        <v>28</v>
      </c>
      <c r="D18" s="10">
        <v>68</v>
      </c>
      <c r="E18" s="13">
        <f>VLOOKUP(C18,[1]面试成绩统计表!$C$5:$M$26,11,0)</f>
        <v>83.8</v>
      </c>
      <c r="F18" s="10">
        <f t="shared" si="0"/>
        <v>77.48</v>
      </c>
      <c r="G18" s="16"/>
    </row>
    <row r="19" s="2" customFormat="1" ht="28" customHeight="1" spans="1:7">
      <c r="A19" s="15"/>
      <c r="B19" s="11"/>
      <c r="C19" s="12" t="s">
        <v>29</v>
      </c>
      <c r="D19" s="10">
        <v>58</v>
      </c>
      <c r="E19" s="13">
        <f>VLOOKUP(C19,[1]面试成绩统计表!$C$5:$M$26,11,0)</f>
        <v>85.2</v>
      </c>
      <c r="F19" s="10">
        <f t="shared" si="0"/>
        <v>74.32</v>
      </c>
      <c r="G19" s="16"/>
    </row>
    <row r="20" s="2" customFormat="1" ht="28" customHeight="1" spans="1:7">
      <c r="A20" s="15"/>
      <c r="B20" s="11"/>
      <c r="C20" s="12" t="s">
        <v>30</v>
      </c>
      <c r="D20" s="10">
        <v>62</v>
      </c>
      <c r="E20" s="13">
        <f>VLOOKUP(C20,[1]面试成绩统计表!$C$5:$M$26,11,0)</f>
        <v>74.6</v>
      </c>
      <c r="F20" s="10">
        <f t="shared" si="0"/>
        <v>69.56</v>
      </c>
      <c r="G20" s="16"/>
    </row>
    <row r="21" s="2" customFormat="1" ht="28" customHeight="1" spans="1:7">
      <c r="A21" s="14">
        <v>6</v>
      </c>
      <c r="B21" s="17" t="s">
        <v>31</v>
      </c>
      <c r="C21" s="12" t="s">
        <v>32</v>
      </c>
      <c r="D21" s="10">
        <v>67.5</v>
      </c>
      <c r="E21" s="13">
        <f>VLOOKUP(C21,[1]面试成绩统计表!$C$5:$M$26,11,0)</f>
        <v>88.88</v>
      </c>
      <c r="F21" s="10">
        <f t="shared" ref="F21:F26" si="1">ROUND(D21*0.4+E21*0.6,2)</f>
        <v>80.33</v>
      </c>
      <c r="G21" s="10"/>
    </row>
    <row r="22" s="2" customFormat="1" ht="28" customHeight="1" spans="1:7">
      <c r="A22" s="15"/>
      <c r="B22" s="17"/>
      <c r="C22" s="12" t="s">
        <v>33</v>
      </c>
      <c r="D22" s="10">
        <v>63.5</v>
      </c>
      <c r="E22" s="13">
        <f>VLOOKUP(C22,[1]面试成绩统计表!$C$5:$M$26,11,0)</f>
        <v>86.6</v>
      </c>
      <c r="F22" s="10">
        <f t="shared" si="1"/>
        <v>77.36</v>
      </c>
      <c r="G22" s="10"/>
    </row>
    <row r="23" s="2" customFormat="1" ht="28" customHeight="1" spans="1:7">
      <c r="A23" s="18"/>
      <c r="B23" s="17"/>
      <c r="C23" s="12" t="s">
        <v>34</v>
      </c>
      <c r="D23" s="10">
        <v>59.5</v>
      </c>
      <c r="E23" s="13">
        <f>VLOOKUP(C23,[1]面试成绩统计表!$C$5:$M$26,11,0)</f>
        <v>83.26</v>
      </c>
      <c r="F23" s="10">
        <f t="shared" si="1"/>
        <v>73.76</v>
      </c>
      <c r="G23" s="10"/>
    </row>
    <row r="24" s="2" customFormat="1" ht="28" customHeight="1" spans="1:7">
      <c r="A24" s="14">
        <v>7</v>
      </c>
      <c r="B24" s="17" t="s">
        <v>35</v>
      </c>
      <c r="C24" s="12" t="s">
        <v>36</v>
      </c>
      <c r="D24" s="10">
        <v>68</v>
      </c>
      <c r="E24" s="13">
        <f>VLOOKUP(C24,[1]面试成绩统计表!$C$5:$M$26,11,0)</f>
        <v>89.4</v>
      </c>
      <c r="F24" s="10">
        <f t="shared" si="1"/>
        <v>80.84</v>
      </c>
      <c r="G24" s="10"/>
    </row>
    <row r="25" s="2" customFormat="1" ht="28" customHeight="1" spans="1:7">
      <c r="A25" s="15"/>
      <c r="B25" s="17"/>
      <c r="C25" s="12" t="s">
        <v>37</v>
      </c>
      <c r="D25" s="10">
        <v>65</v>
      </c>
      <c r="E25" s="13">
        <f>VLOOKUP(C25,[1]面试成绩统计表!$C$5:$M$26,11,0)</f>
        <v>85.4</v>
      </c>
      <c r="F25" s="10">
        <f t="shared" si="1"/>
        <v>77.24</v>
      </c>
      <c r="G25" s="10"/>
    </row>
    <row r="26" s="2" customFormat="1" ht="28" customHeight="1" spans="1:7">
      <c r="A26" s="18"/>
      <c r="B26" s="17"/>
      <c r="C26" s="12" t="s">
        <v>38</v>
      </c>
      <c r="D26" s="10">
        <v>53.5</v>
      </c>
      <c r="E26" s="13">
        <f>VLOOKUP(C26,[1]面试成绩统计表!$C$5:$M$26,11,0)</f>
        <v>82</v>
      </c>
      <c r="F26" s="10">
        <f t="shared" si="1"/>
        <v>70.6</v>
      </c>
      <c r="G26" s="10"/>
    </row>
  </sheetData>
  <autoFilter ref="A4:J26">
    <extLst/>
  </autoFilter>
  <mergeCells count="15">
    <mergeCell ref="A2:G2"/>
    <mergeCell ref="A5:A7"/>
    <mergeCell ref="A8:A10"/>
    <mergeCell ref="A11:A13"/>
    <mergeCell ref="A14:A17"/>
    <mergeCell ref="A18:A20"/>
    <mergeCell ref="A21:A23"/>
    <mergeCell ref="A24:A26"/>
    <mergeCell ref="B5:B7"/>
    <mergeCell ref="B8:B10"/>
    <mergeCell ref="B11:B13"/>
    <mergeCell ref="B14:B17"/>
    <mergeCell ref="B18:B20"/>
    <mergeCell ref="B21:B23"/>
    <mergeCell ref="B24:B26"/>
  </mergeCells>
  <printOptions horizontalCentered="1"/>
  <pageMargins left="0.511805555555556" right="0.393055555555556" top="0.393055555555556" bottom="0.393055555555556" header="0.275" footer="0.550694444444444"/>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年轻干部竞争上岗面试成绩及综合成绩公示表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谁主沉浮</cp:lastModifiedBy>
  <dcterms:created xsi:type="dcterms:W3CDTF">2022-11-18T17:42:00Z</dcterms:created>
  <cp:lastPrinted>2022-11-29T06:32:00Z</cp:lastPrinted>
  <dcterms:modified xsi:type="dcterms:W3CDTF">2022-12-08T07:08:36Z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4AC934530EAA482BA3608B17095C13DE</vt:lpwstr>
  </property>
  <property fmtid="{D5CDD505-2E9C-101B-9397-08002B2CF9AE}" pid="3" name="KSOProductBuildVer">
    <vt:lpwstr>2052-11.1.0.12763</vt:lpwstr>
  </property>
</Properties>
</file>